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Marketing\Member Marketing\FSG\FSG 2016\"/>
    </mc:Choice>
  </mc:AlternateContent>
  <bookViews>
    <workbookView xWindow="3690" yWindow="405" windowWidth="16635" windowHeight="7170"/>
  </bookViews>
  <sheets>
    <sheet name="2016 FSG" sheetId="1" r:id="rId1"/>
    <sheet name="Deletions" sheetId="2" r:id="rId2"/>
  </sheets>
  <definedNames>
    <definedName name="_xlnm.Print_Area" localSheetId="0">'2016 FSG'!$A$1:$L$1110</definedName>
    <definedName name="_xlnm.Print_Titles" localSheetId="0">'2016 FSG'!$1:$1</definedName>
  </definedNames>
  <calcPr calcId="162913"/>
</workbook>
</file>

<file path=xl/calcChain.xml><?xml version="1.0" encoding="utf-8"?>
<calcChain xmlns="http://schemas.openxmlformats.org/spreadsheetml/2006/main">
  <c r="D175" i="1" l="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G776" i="1" s="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B93" i="1" l="1"/>
  <c r="G264" i="1" l="1"/>
  <c r="G263" i="1"/>
  <c r="G262" i="1"/>
  <c r="G261" i="1"/>
  <c r="K261" i="1"/>
  <c r="K262" i="1"/>
  <c r="K263" i="1"/>
  <c r="K264" i="1"/>
  <c r="G250" i="1"/>
  <c r="G249" i="1"/>
  <c r="G248" i="1"/>
  <c r="G247" i="1"/>
  <c r="C250" i="1"/>
  <c r="C249" i="1"/>
  <c r="C248" i="1"/>
  <c r="C264" i="1"/>
  <c r="C263" i="1"/>
  <c r="C262" i="1"/>
  <c r="C163" i="1"/>
  <c r="B218" i="2"/>
  <c r="A218" i="2"/>
  <c r="B217" i="2"/>
  <c r="A217" i="2"/>
  <c r="B216" i="2"/>
  <c r="A216" i="2"/>
  <c r="B222" i="2"/>
  <c r="A222" i="2"/>
  <c r="B221" i="2"/>
  <c r="A221" i="2"/>
  <c r="B220" i="2"/>
  <c r="A220" i="2"/>
  <c r="B200" i="2"/>
  <c r="A200" i="2"/>
  <c r="B199" i="2"/>
  <c r="A199" i="2"/>
  <c r="B198" i="2"/>
  <c r="A198" i="2"/>
  <c r="B196" i="2"/>
  <c r="A196" i="2"/>
  <c r="B195" i="2"/>
  <c r="A195" i="2"/>
  <c r="B194" i="2"/>
  <c r="A194" i="2"/>
  <c r="B192" i="2"/>
  <c r="A192" i="2"/>
  <c r="B191" i="2"/>
  <c r="A191" i="2"/>
  <c r="B190" i="2"/>
  <c r="A190" i="2"/>
  <c r="B210" i="2"/>
  <c r="A210" i="2"/>
  <c r="B209" i="2"/>
  <c r="B208" i="2"/>
  <c r="B206" i="2"/>
  <c r="A206" i="2"/>
  <c r="B205" i="2"/>
  <c r="A205" i="2"/>
  <c r="B203" i="2"/>
  <c r="A203" i="2"/>
  <c r="B202" i="2"/>
  <c r="A202" i="2"/>
  <c r="B417" i="1"/>
  <c r="B416" i="1"/>
  <c r="B415" i="1"/>
  <c r="R1" i="1"/>
  <c r="G171" i="1"/>
  <c r="C171" i="1"/>
  <c r="G170" i="1"/>
  <c r="L115" i="1"/>
  <c r="K115" i="1"/>
  <c r="G115" i="1"/>
  <c r="C115" i="1"/>
  <c r="L114" i="1"/>
  <c r="K114" i="1"/>
  <c r="G114" i="1"/>
  <c r="C114" i="1"/>
  <c r="L113" i="1"/>
  <c r="K113" i="1"/>
  <c r="G113" i="1"/>
  <c r="C113" i="1"/>
  <c r="L112" i="1"/>
  <c r="K112" i="1"/>
  <c r="G112" i="1"/>
  <c r="L302" i="1"/>
  <c r="K302" i="1"/>
  <c r="L301" i="1"/>
  <c r="K301" i="1"/>
  <c r="L300" i="1"/>
  <c r="K300" i="1"/>
  <c r="G302" i="1"/>
  <c r="G301" i="1"/>
  <c r="G300" i="1"/>
  <c r="D293" i="1"/>
  <c r="D294" i="1" s="1"/>
  <c r="D295" i="1" s="1"/>
  <c r="D296" i="1" s="1"/>
  <c r="D297" i="1" s="1"/>
  <c r="D298" i="1" s="1"/>
  <c r="D299" i="1" s="1"/>
  <c r="D307" i="1" s="1"/>
  <c r="D308" i="1" s="1"/>
  <c r="D309" i="1" s="1"/>
  <c r="D310" i="1" s="1"/>
  <c r="C302" i="1"/>
  <c r="B302" i="1"/>
  <c r="C301" i="1"/>
  <c r="B301" i="1"/>
  <c r="C308" i="1"/>
  <c r="G107" i="1"/>
  <c r="G106" i="1"/>
  <c r="G105" i="1"/>
  <c r="G104" i="1"/>
  <c r="L169" i="1"/>
  <c r="K169" i="1"/>
  <c r="G169" i="1"/>
  <c r="C169" i="1"/>
  <c r="L168" i="1"/>
  <c r="K168" i="1"/>
  <c r="G168" i="1"/>
  <c r="C168" i="1"/>
  <c r="L167" i="1"/>
  <c r="K167" i="1"/>
  <c r="G167" i="1"/>
  <c r="C167" i="1"/>
  <c r="L166" i="1"/>
  <c r="K166" i="1"/>
  <c r="G166" i="1"/>
  <c r="L123" i="1"/>
  <c r="K123" i="1"/>
  <c r="G123" i="1"/>
  <c r="C123" i="1"/>
  <c r="L122" i="1"/>
  <c r="K122" i="1"/>
  <c r="G122" i="1"/>
  <c r="C122" i="1"/>
  <c r="L121" i="1"/>
  <c r="K121" i="1"/>
  <c r="G121" i="1"/>
  <c r="C121" i="1"/>
  <c r="L120" i="1"/>
  <c r="K120" i="1"/>
  <c r="G120" i="1"/>
  <c r="L107" i="1"/>
  <c r="K107" i="1"/>
  <c r="C107" i="1"/>
  <c r="B107" i="1"/>
  <c r="L111" i="1"/>
  <c r="K111" i="1"/>
  <c r="G111" i="1"/>
  <c r="C111" i="1"/>
  <c r="B111" i="1"/>
  <c r="L97" i="1"/>
  <c r="K97" i="1"/>
  <c r="G97" i="1"/>
  <c r="C97" i="1"/>
  <c r="B97" i="1"/>
  <c r="C93" i="1"/>
  <c r="C92" i="1"/>
  <c r="C82" i="1"/>
  <c r="R496" i="1"/>
  <c r="X1115" i="1"/>
  <c r="W1115" i="1"/>
  <c r="H310" i="1"/>
  <c r="H306" i="1"/>
  <c r="H299" i="1"/>
  <c r="C724" i="1"/>
  <c r="L373" i="1"/>
  <c r="K373" i="1"/>
  <c r="G373" i="1"/>
  <c r="C373" i="1"/>
  <c r="B373" i="1"/>
  <c r="L372" i="1"/>
  <c r="K372" i="1"/>
  <c r="G372" i="1"/>
  <c r="L264" i="1"/>
  <c r="B264" i="1"/>
  <c r="L263" i="1"/>
  <c r="B263" i="1"/>
  <c r="L262" i="1"/>
  <c r="B262" i="1"/>
  <c r="L261" i="1"/>
  <c r="L260" i="1"/>
  <c r="K260" i="1"/>
  <c r="G260" i="1"/>
  <c r="C260" i="1"/>
  <c r="B260" i="1"/>
  <c r="L259" i="1"/>
  <c r="K259" i="1"/>
  <c r="G259" i="1"/>
  <c r="C259" i="1"/>
  <c r="B259" i="1"/>
  <c r="L258" i="1"/>
  <c r="K258" i="1"/>
  <c r="G258" i="1"/>
  <c r="C258" i="1"/>
  <c r="B258" i="1"/>
  <c r="L257" i="1"/>
  <c r="K257" i="1"/>
  <c r="G257" i="1"/>
  <c r="L424" i="1"/>
  <c r="K424" i="1"/>
  <c r="G424" i="1"/>
  <c r="C424" i="1"/>
  <c r="B424" i="1"/>
  <c r="L423" i="1"/>
  <c r="K423" i="1"/>
  <c r="G423" i="1"/>
  <c r="C423" i="1"/>
  <c r="B423" i="1"/>
  <c r="L422" i="1"/>
  <c r="K422" i="1"/>
  <c r="G422" i="1"/>
  <c r="C422" i="1"/>
  <c r="B422" i="1"/>
  <c r="L421" i="1"/>
  <c r="K421" i="1"/>
  <c r="G421" i="1"/>
  <c r="L318" i="1"/>
  <c r="K318" i="1"/>
  <c r="H318" i="1"/>
  <c r="G318" i="1"/>
  <c r="C318" i="1"/>
  <c r="B318" i="1"/>
  <c r="A318" i="1"/>
  <c r="L317" i="1"/>
  <c r="K317" i="1"/>
  <c r="G317" i="1"/>
  <c r="C317" i="1"/>
  <c r="B317" i="1"/>
  <c r="L316" i="1"/>
  <c r="K316" i="1"/>
  <c r="G316" i="1"/>
  <c r="C316" i="1"/>
  <c r="B316" i="1"/>
  <c r="L315" i="1"/>
  <c r="K315" i="1"/>
  <c r="G315" i="1"/>
  <c r="G698" i="1"/>
  <c r="G697" i="1"/>
  <c r="G696" i="1"/>
  <c r="G695" i="1"/>
  <c r="G684" i="1"/>
  <c r="G683" i="1"/>
  <c r="G682" i="1"/>
  <c r="G680" i="1"/>
  <c r="G644" i="1"/>
  <c r="G643" i="1"/>
  <c r="G640" i="1"/>
  <c r="G638" i="1"/>
  <c r="G637" i="1"/>
  <c r="G654" i="1"/>
  <c r="G653" i="1"/>
  <c r="G652" i="1"/>
  <c r="G675" i="1"/>
  <c r="G674" i="1"/>
  <c r="G672" i="1"/>
  <c r="G671" i="1"/>
  <c r="G670" i="1"/>
  <c r="G668" i="1"/>
  <c r="G667" i="1"/>
  <c r="G665" i="1"/>
  <c r="G664" i="1"/>
  <c r="B3" i="2"/>
  <c r="B4" i="2"/>
  <c r="B5" i="2"/>
  <c r="B7" i="2"/>
  <c r="B8" i="2"/>
  <c r="B9" i="2"/>
  <c r="B11" i="2"/>
  <c r="B12" i="2"/>
  <c r="B13" i="2"/>
  <c r="B15" i="2"/>
  <c r="B16" i="2"/>
  <c r="B17" i="2"/>
  <c r="B19" i="2"/>
  <c r="B20" i="2"/>
  <c r="B21" i="2"/>
  <c r="B23" i="2"/>
  <c r="B24" i="2"/>
  <c r="B25" i="2"/>
  <c r="B27" i="2"/>
  <c r="B28" i="2"/>
  <c r="B29" i="2"/>
  <c r="B31" i="2"/>
  <c r="B32" i="2"/>
  <c r="B33" i="2"/>
  <c r="B35" i="2"/>
  <c r="B36" i="2"/>
  <c r="B37" i="2"/>
  <c r="B39" i="2"/>
  <c r="B40" i="2"/>
  <c r="B41" i="2"/>
  <c r="B43" i="2"/>
  <c r="B44" i="2"/>
  <c r="B45" i="2"/>
  <c r="B47" i="2"/>
  <c r="B48" i="2"/>
  <c r="B49" i="2"/>
  <c r="B51" i="2"/>
  <c r="B52" i="2"/>
  <c r="B53" i="2"/>
  <c r="B55" i="2"/>
  <c r="B56" i="2"/>
  <c r="B57" i="2"/>
  <c r="B59" i="2"/>
  <c r="B60" i="2"/>
  <c r="B61" i="2"/>
  <c r="B63" i="2"/>
  <c r="B64" i="2"/>
  <c r="B65" i="2"/>
  <c r="A67" i="2"/>
  <c r="B67" i="2"/>
  <c r="A68" i="2"/>
  <c r="B68" i="2"/>
  <c r="A69" i="2"/>
  <c r="B69" i="2"/>
  <c r="A71" i="2"/>
  <c r="B71" i="2"/>
  <c r="A72" i="2"/>
  <c r="B72" i="2"/>
  <c r="A73" i="2"/>
  <c r="B73" i="2"/>
  <c r="A75" i="2"/>
  <c r="B75" i="2"/>
  <c r="A76" i="2"/>
  <c r="B76" i="2"/>
  <c r="A77" i="2"/>
  <c r="B77" i="2"/>
  <c r="A79" i="2"/>
  <c r="B79" i="2"/>
  <c r="A80" i="2"/>
  <c r="B80" i="2"/>
  <c r="A81" i="2"/>
  <c r="B81" i="2"/>
  <c r="A83" i="2"/>
  <c r="B83" i="2"/>
  <c r="A84" i="2"/>
  <c r="B84" i="2"/>
  <c r="A86" i="2"/>
  <c r="B86" i="2"/>
  <c r="A87" i="2"/>
  <c r="B87" i="2"/>
  <c r="A88" i="2"/>
  <c r="B88" i="2"/>
  <c r="A90" i="2"/>
  <c r="B90" i="2"/>
  <c r="A91" i="2"/>
  <c r="B91" i="2"/>
  <c r="A92" i="2"/>
  <c r="B92" i="2"/>
  <c r="A94" i="2"/>
  <c r="B94" i="2"/>
  <c r="A96" i="2"/>
  <c r="B96" i="2"/>
  <c r="A97" i="2"/>
  <c r="B97" i="2"/>
  <c r="A99" i="2"/>
  <c r="B99" i="2"/>
  <c r="A100" i="2"/>
  <c r="B100" i="2"/>
  <c r="A102" i="2"/>
  <c r="B102" i="2"/>
  <c r="A103" i="2"/>
  <c r="B103" i="2"/>
  <c r="A104" i="2"/>
  <c r="B104" i="2"/>
  <c r="A106" i="2"/>
  <c r="B106" i="2"/>
  <c r="A107" i="2"/>
  <c r="B107" i="2"/>
  <c r="A109" i="2"/>
  <c r="B109" i="2"/>
  <c r="A110" i="2"/>
  <c r="B110" i="2"/>
  <c r="A112" i="2"/>
  <c r="B112" i="2"/>
  <c r="A113" i="2"/>
  <c r="B113" i="2"/>
  <c r="A114" i="2"/>
  <c r="B114" i="2"/>
  <c r="A116" i="2"/>
  <c r="B116" i="2"/>
  <c r="A117" i="2"/>
  <c r="B117" i="2"/>
  <c r="A118" i="2"/>
  <c r="B118" i="2"/>
  <c r="A120" i="2"/>
  <c r="B120" i="2"/>
  <c r="A121" i="2"/>
  <c r="B121" i="2"/>
  <c r="A122" i="2"/>
  <c r="B122" i="2"/>
  <c r="A124" i="2"/>
  <c r="B124" i="2"/>
  <c r="A125" i="2"/>
  <c r="B125" i="2"/>
  <c r="A126" i="2"/>
  <c r="B126" i="2"/>
  <c r="A128" i="2"/>
  <c r="B128" i="2"/>
  <c r="A129" i="2"/>
  <c r="B129" i="2"/>
  <c r="A130" i="2"/>
  <c r="B130" i="2"/>
  <c r="A132" i="2"/>
  <c r="B132" i="2"/>
  <c r="A133" i="2"/>
  <c r="B133" i="2"/>
  <c r="A134" i="2"/>
  <c r="B134" i="2"/>
  <c r="A136" i="2"/>
  <c r="B136" i="2"/>
  <c r="A137" i="2"/>
  <c r="B137" i="2"/>
  <c r="A139" i="2"/>
  <c r="B139" i="2"/>
  <c r="A140" i="2"/>
  <c r="B140" i="2"/>
  <c r="A141" i="2"/>
  <c r="B141" i="2"/>
  <c r="A143" i="2"/>
  <c r="B143" i="2"/>
  <c r="A144" i="2"/>
  <c r="B144" i="2"/>
  <c r="A145" i="2"/>
  <c r="B145" i="2"/>
  <c r="A147" i="2"/>
  <c r="B147" i="2"/>
  <c r="A148" i="2"/>
  <c r="B148" i="2"/>
  <c r="A150" i="2"/>
  <c r="B150" i="2"/>
  <c r="A151" i="2"/>
  <c r="B151" i="2"/>
  <c r="A152" i="2"/>
  <c r="B152" i="2"/>
  <c r="A154" i="2"/>
  <c r="B154" i="2"/>
  <c r="A155" i="2"/>
  <c r="B155" i="2"/>
  <c r="A156" i="2"/>
  <c r="B156" i="2"/>
  <c r="A158" i="2"/>
  <c r="B158" i="2"/>
  <c r="A159" i="2"/>
  <c r="B159" i="2"/>
  <c r="A160" i="2"/>
  <c r="B160" i="2"/>
  <c r="A162" i="2"/>
  <c r="B162" i="2"/>
  <c r="A163" i="2"/>
  <c r="B163" i="2"/>
  <c r="A164" i="2"/>
  <c r="B164" i="2"/>
  <c r="A166" i="2"/>
  <c r="B166" i="2"/>
  <c r="A167" i="2"/>
  <c r="B167" i="2"/>
  <c r="A168" i="2"/>
  <c r="B168" i="2"/>
  <c r="A170" i="2"/>
  <c r="B170" i="2"/>
  <c r="A171" i="2"/>
  <c r="B171" i="2"/>
  <c r="A172" i="2"/>
  <c r="B172" i="2"/>
  <c r="A174" i="2"/>
  <c r="B174" i="2"/>
  <c r="A175" i="2"/>
  <c r="B175" i="2"/>
  <c r="A176" i="2"/>
  <c r="B176" i="2"/>
  <c r="A178" i="2"/>
  <c r="B178" i="2"/>
  <c r="A179" i="2"/>
  <c r="B179" i="2"/>
  <c r="A181" i="2"/>
  <c r="B181" i="2"/>
  <c r="A182" i="2"/>
  <c r="B182" i="2"/>
  <c r="A186" i="2"/>
  <c r="B186" i="2"/>
  <c r="A187" i="2"/>
  <c r="B187" i="2"/>
  <c r="A188" i="2"/>
  <c r="B188" i="2"/>
  <c r="A212" i="2"/>
  <c r="B212" i="2"/>
  <c r="A213" i="2"/>
  <c r="B213" i="2"/>
  <c r="A214" i="2"/>
  <c r="B214" i="2"/>
  <c r="A224" i="2"/>
  <c r="B224" i="2"/>
  <c r="A225" i="2"/>
  <c r="B225" i="2"/>
  <c r="A226" i="2"/>
  <c r="B226" i="2"/>
  <c r="B229" i="2"/>
  <c r="B230" i="2"/>
  <c r="B232" i="2"/>
  <c r="B233" i="2"/>
  <c r="A234" i="2"/>
  <c r="B234" i="2"/>
  <c r="B236" i="2"/>
  <c r="B237" i="2"/>
  <c r="B238" i="2"/>
  <c r="B240" i="2"/>
  <c r="B241" i="2"/>
  <c r="B242" i="2"/>
  <c r="B244" i="2"/>
  <c r="B245" i="2"/>
  <c r="A247" i="2"/>
  <c r="B247" i="2"/>
  <c r="A248" i="2"/>
  <c r="B248" i="2"/>
  <c r="A249" i="2"/>
  <c r="B249" i="2"/>
  <c r="B254" i="2"/>
  <c r="A261" i="2"/>
  <c r="B261" i="2"/>
  <c r="B264" i="2"/>
  <c r="B265" i="2"/>
  <c r="B266" i="2"/>
  <c r="B269" i="2"/>
  <c r="B270" i="2"/>
  <c r="B272" i="2"/>
  <c r="B273" i="2"/>
  <c r="B274" i="2"/>
  <c r="B278" i="2"/>
  <c r="B283" i="2"/>
  <c r="B284" i="2"/>
  <c r="A285" i="2"/>
  <c r="B285" i="2"/>
  <c r="B293" i="2"/>
  <c r="B294" i="2"/>
  <c r="B296" i="2"/>
  <c r="B297" i="2"/>
  <c r="A298" i="2"/>
  <c r="B298" i="2"/>
  <c r="B300" i="2"/>
  <c r="B301" i="2"/>
  <c r="B303" i="2"/>
  <c r="B304" i="2"/>
  <c r="B305" i="2"/>
  <c r="B307" i="2"/>
  <c r="B308" i="2"/>
  <c r="B309" i="2"/>
  <c r="B311" i="2"/>
  <c r="B312" i="2"/>
  <c r="A313" i="2"/>
  <c r="B313" i="2"/>
  <c r="B315" i="2"/>
  <c r="B316" i="2"/>
  <c r="A317" i="2"/>
  <c r="B317" i="2"/>
  <c r="B319" i="2"/>
  <c r="B320" i="2"/>
  <c r="B322" i="2"/>
  <c r="B323" i="2"/>
  <c r="A324" i="2"/>
  <c r="B324" i="2"/>
  <c r="B326" i="2"/>
  <c r="B327" i="2"/>
  <c r="B329" i="2"/>
  <c r="B330" i="2"/>
  <c r="B332" i="2"/>
  <c r="G600" i="1"/>
  <c r="B333" i="2"/>
  <c r="B335" i="2"/>
  <c r="B336" i="2"/>
  <c r="B338" i="2"/>
  <c r="B339" i="2"/>
  <c r="B341" i="2"/>
  <c r="B342" i="2"/>
  <c r="B344" i="2"/>
  <c r="B345" i="2"/>
  <c r="A346" i="2"/>
  <c r="B346" i="2"/>
  <c r="B348" i="2"/>
  <c r="B349" i="2"/>
  <c r="B351" i="2"/>
  <c r="B352" i="2"/>
  <c r="B354" i="2"/>
  <c r="B355" i="2"/>
  <c r="B357" i="2"/>
  <c r="B358" i="2"/>
  <c r="B359" i="2"/>
  <c r="B361" i="2"/>
  <c r="B362" i="2"/>
  <c r="B364" i="2"/>
  <c r="B365" i="2"/>
  <c r="B367" i="2"/>
  <c r="B368" i="2"/>
  <c r="B370" i="2"/>
  <c r="B371" i="2"/>
  <c r="B374" i="2"/>
  <c r="B375" i="2"/>
  <c r="B378" i="2"/>
  <c r="B379" i="2"/>
  <c r="B381" i="2"/>
  <c r="B382" i="2"/>
  <c r="B384" i="2"/>
  <c r="B385" i="2"/>
  <c r="A386" i="2"/>
  <c r="B386" i="2"/>
  <c r="B388" i="2"/>
  <c r="B389" i="2"/>
  <c r="A390" i="2"/>
  <c r="B390" i="2"/>
  <c r="B392" i="2"/>
  <c r="B393" i="2"/>
  <c r="B395" i="2"/>
  <c r="B396" i="2"/>
  <c r="B398" i="2"/>
  <c r="B399" i="2"/>
  <c r="A400" i="2"/>
  <c r="B400" i="2"/>
  <c r="B402" i="2"/>
  <c r="B403" i="2"/>
  <c r="B405" i="2"/>
  <c r="B406" i="2"/>
  <c r="B408" i="2"/>
  <c r="B409" i="2"/>
  <c r="B411" i="2"/>
  <c r="B412" i="2"/>
  <c r="B414" i="2"/>
  <c r="B415" i="2"/>
  <c r="A417" i="2"/>
  <c r="B417" i="2"/>
  <c r="A418" i="2"/>
  <c r="B418" i="2"/>
  <c r="A419" i="2"/>
  <c r="B419" i="2"/>
  <c r="B421" i="2"/>
  <c r="B422" i="2"/>
  <c r="B424" i="2"/>
  <c r="B425" i="2"/>
  <c r="B427" i="2"/>
  <c r="B428" i="2"/>
  <c r="B430" i="2"/>
  <c r="B431" i="2"/>
  <c r="B433" i="2"/>
  <c r="B434" i="2"/>
  <c r="B445" i="2"/>
  <c r="B446" i="2"/>
  <c r="B448" i="2"/>
  <c r="B449" i="2"/>
  <c r="B452" i="2"/>
  <c r="B453" i="2"/>
  <c r="A454" i="2"/>
  <c r="B454" i="2"/>
  <c r="B456" i="2"/>
  <c r="B457" i="2"/>
  <c r="B459" i="2"/>
  <c r="B460" i="2"/>
  <c r="A461" i="2"/>
  <c r="B461" i="2"/>
  <c r="B463" i="2"/>
  <c r="B464" i="2"/>
  <c r="A465" i="2"/>
  <c r="B465" i="2"/>
  <c r="B467" i="2"/>
  <c r="B468" i="2"/>
  <c r="B470" i="2"/>
  <c r="B471" i="2"/>
  <c r="B473" i="2"/>
  <c r="B474" i="2"/>
  <c r="B476" i="2"/>
  <c r="B477" i="2"/>
  <c r="G744" i="1"/>
  <c r="B479" i="2"/>
  <c r="B480" i="2"/>
  <c r="G865" i="1"/>
  <c r="B506" i="2"/>
  <c r="B507" i="2"/>
  <c r="G867" i="1"/>
  <c r="B509" i="2"/>
  <c r="B510" i="2"/>
  <c r="B512" i="2"/>
  <c r="B513" i="2"/>
  <c r="B517" i="2"/>
  <c r="B518" i="2"/>
  <c r="B520" i="2"/>
  <c r="B521" i="2"/>
  <c r="G2" i="1"/>
  <c r="K2" i="1"/>
  <c r="L2" i="1"/>
  <c r="C3" i="1"/>
  <c r="G3" i="1"/>
  <c r="K3" i="1"/>
  <c r="L3" i="1"/>
  <c r="C4" i="1"/>
  <c r="G4" i="1"/>
  <c r="K4" i="1"/>
  <c r="L4" i="1"/>
  <c r="C5" i="1"/>
  <c r="G5" i="1"/>
  <c r="K5" i="1"/>
  <c r="L5" i="1"/>
  <c r="G6" i="1"/>
  <c r="K6" i="1"/>
  <c r="L6" i="1"/>
  <c r="C7" i="1"/>
  <c r="G7" i="1"/>
  <c r="K7" i="1"/>
  <c r="L7" i="1"/>
  <c r="C8" i="1"/>
  <c r="G8" i="1"/>
  <c r="K8" i="1"/>
  <c r="L8" i="1"/>
  <c r="C9" i="1"/>
  <c r="G9" i="1"/>
  <c r="K9" i="1"/>
  <c r="L9" i="1"/>
  <c r="G10" i="1"/>
  <c r="K10" i="1"/>
  <c r="L10" i="1"/>
  <c r="C11" i="1"/>
  <c r="G11" i="1"/>
  <c r="K11" i="1"/>
  <c r="L11" i="1"/>
  <c r="C12" i="1"/>
  <c r="G12" i="1"/>
  <c r="K12" i="1"/>
  <c r="L12" i="1"/>
  <c r="C13" i="1"/>
  <c r="G13" i="1"/>
  <c r="K13" i="1"/>
  <c r="L13" i="1"/>
  <c r="G14" i="1"/>
  <c r="K14" i="1"/>
  <c r="L14" i="1"/>
  <c r="C15" i="1"/>
  <c r="G15" i="1"/>
  <c r="K15" i="1"/>
  <c r="L15" i="1"/>
  <c r="C16" i="1"/>
  <c r="G16" i="1"/>
  <c r="K16" i="1"/>
  <c r="L16" i="1"/>
  <c r="C17" i="1"/>
  <c r="G17" i="1"/>
  <c r="K17" i="1"/>
  <c r="L17" i="1"/>
  <c r="G18" i="1"/>
  <c r="K18" i="1"/>
  <c r="L18" i="1"/>
  <c r="C19" i="1"/>
  <c r="G19" i="1"/>
  <c r="K19" i="1"/>
  <c r="L19" i="1"/>
  <c r="C20" i="1"/>
  <c r="G20" i="1"/>
  <c r="K20" i="1"/>
  <c r="L20" i="1"/>
  <c r="C21" i="1"/>
  <c r="G21" i="1"/>
  <c r="K21" i="1"/>
  <c r="L21" i="1"/>
  <c r="G22" i="1"/>
  <c r="K22" i="1"/>
  <c r="L22" i="1"/>
  <c r="C23" i="1"/>
  <c r="G23" i="1"/>
  <c r="K23" i="1"/>
  <c r="L23" i="1"/>
  <c r="C24" i="1"/>
  <c r="G24" i="1"/>
  <c r="K24" i="1"/>
  <c r="L24" i="1"/>
  <c r="C25" i="1"/>
  <c r="G25" i="1"/>
  <c r="K25" i="1"/>
  <c r="L25" i="1"/>
  <c r="G26" i="1"/>
  <c r="K26" i="1"/>
  <c r="L26" i="1"/>
  <c r="C27" i="1"/>
  <c r="G27" i="1"/>
  <c r="K27" i="1"/>
  <c r="L27" i="1"/>
  <c r="C28" i="1"/>
  <c r="G28" i="1"/>
  <c r="K28" i="1"/>
  <c r="L28" i="1"/>
  <c r="C29" i="1"/>
  <c r="G29" i="1"/>
  <c r="K29" i="1"/>
  <c r="L29" i="1"/>
  <c r="G30" i="1"/>
  <c r="K30" i="1"/>
  <c r="L30" i="1"/>
  <c r="C31" i="1"/>
  <c r="G31" i="1"/>
  <c r="K31" i="1"/>
  <c r="L31" i="1"/>
  <c r="C32" i="1"/>
  <c r="G32" i="1"/>
  <c r="K32" i="1"/>
  <c r="L32" i="1"/>
  <c r="G33" i="1"/>
  <c r="K33" i="1"/>
  <c r="L33" i="1"/>
  <c r="C34" i="1"/>
  <c r="G34" i="1"/>
  <c r="K34" i="1"/>
  <c r="L34" i="1"/>
  <c r="C35" i="1"/>
  <c r="G35" i="1"/>
  <c r="K35" i="1"/>
  <c r="L35" i="1"/>
  <c r="C36" i="1"/>
  <c r="G36" i="1"/>
  <c r="K36" i="1"/>
  <c r="L36" i="1"/>
  <c r="G37" i="1"/>
  <c r="K37" i="1"/>
  <c r="L37" i="1"/>
  <c r="C38" i="1"/>
  <c r="G38" i="1"/>
  <c r="K38" i="1"/>
  <c r="L38" i="1"/>
  <c r="C39" i="1"/>
  <c r="G39" i="1"/>
  <c r="K39" i="1"/>
  <c r="L39" i="1"/>
  <c r="C40" i="1"/>
  <c r="G40" i="1"/>
  <c r="K40" i="1"/>
  <c r="L40" i="1"/>
  <c r="G41" i="1"/>
  <c r="K41" i="1"/>
  <c r="L41" i="1"/>
  <c r="C42" i="1"/>
  <c r="G42" i="1"/>
  <c r="K42" i="1"/>
  <c r="L42" i="1"/>
  <c r="C43" i="1"/>
  <c r="G43" i="1"/>
  <c r="K43" i="1"/>
  <c r="L43" i="1"/>
  <c r="C44" i="1"/>
  <c r="G44" i="1"/>
  <c r="K44" i="1"/>
  <c r="L44" i="1"/>
  <c r="G45" i="1"/>
  <c r="K45" i="1"/>
  <c r="L45" i="1"/>
  <c r="C46" i="1"/>
  <c r="G46" i="1"/>
  <c r="K46" i="1"/>
  <c r="L46" i="1"/>
  <c r="C47" i="1"/>
  <c r="G47" i="1"/>
  <c r="K47" i="1"/>
  <c r="L47" i="1"/>
  <c r="C48" i="1"/>
  <c r="G48" i="1"/>
  <c r="K48" i="1"/>
  <c r="L48" i="1"/>
  <c r="G49" i="1"/>
  <c r="K49" i="1"/>
  <c r="L49" i="1"/>
  <c r="C50" i="1"/>
  <c r="G50" i="1"/>
  <c r="K50" i="1"/>
  <c r="L50" i="1"/>
  <c r="C51" i="1"/>
  <c r="G51" i="1"/>
  <c r="K51" i="1"/>
  <c r="L51" i="1"/>
  <c r="C52" i="1"/>
  <c r="G52" i="1"/>
  <c r="K52" i="1"/>
  <c r="L52" i="1"/>
  <c r="G53" i="1"/>
  <c r="K53" i="1"/>
  <c r="L53" i="1"/>
  <c r="C54" i="1"/>
  <c r="G54" i="1"/>
  <c r="K54" i="1"/>
  <c r="L54" i="1"/>
  <c r="C55" i="1"/>
  <c r="G55" i="1"/>
  <c r="K55" i="1"/>
  <c r="L55" i="1"/>
  <c r="C56" i="1"/>
  <c r="G56" i="1"/>
  <c r="K56" i="1"/>
  <c r="L56" i="1"/>
  <c r="G57" i="1"/>
  <c r="K57" i="1"/>
  <c r="L57" i="1"/>
  <c r="C58" i="1"/>
  <c r="G58" i="1"/>
  <c r="K58" i="1"/>
  <c r="L58" i="1"/>
  <c r="C59" i="1"/>
  <c r="G59" i="1"/>
  <c r="K59" i="1"/>
  <c r="L59" i="1"/>
  <c r="C60" i="1"/>
  <c r="G60" i="1"/>
  <c r="K60" i="1"/>
  <c r="L60" i="1"/>
  <c r="G61" i="1"/>
  <c r="K61" i="1"/>
  <c r="L61" i="1"/>
  <c r="C62" i="1"/>
  <c r="G62" i="1"/>
  <c r="K62" i="1"/>
  <c r="L62" i="1"/>
  <c r="C63" i="1"/>
  <c r="G63" i="1"/>
  <c r="K63" i="1"/>
  <c r="L63" i="1"/>
  <c r="C64" i="1"/>
  <c r="G64" i="1"/>
  <c r="K64" i="1"/>
  <c r="L64" i="1"/>
  <c r="G65" i="1"/>
  <c r="K65" i="1"/>
  <c r="L65" i="1"/>
  <c r="B66" i="1"/>
  <c r="C66" i="1"/>
  <c r="G66" i="1"/>
  <c r="K66" i="1"/>
  <c r="L66" i="1"/>
  <c r="B67" i="1"/>
  <c r="C67" i="1"/>
  <c r="G67" i="1"/>
  <c r="K67" i="1"/>
  <c r="L67" i="1"/>
  <c r="B68" i="1"/>
  <c r="C68" i="1"/>
  <c r="G68" i="1"/>
  <c r="K68" i="1"/>
  <c r="L68" i="1"/>
  <c r="G69" i="1"/>
  <c r="K69" i="1"/>
  <c r="L69" i="1"/>
  <c r="B70" i="1"/>
  <c r="C70" i="1"/>
  <c r="G70" i="1"/>
  <c r="K70" i="1"/>
  <c r="L70" i="1"/>
  <c r="B71" i="1"/>
  <c r="C71" i="1"/>
  <c r="G71" i="1"/>
  <c r="K71" i="1"/>
  <c r="L71" i="1"/>
  <c r="B72" i="1"/>
  <c r="C72" i="1"/>
  <c r="G72" i="1"/>
  <c r="K72" i="1"/>
  <c r="L72" i="1"/>
  <c r="G73" i="1"/>
  <c r="K73" i="1"/>
  <c r="L73" i="1"/>
  <c r="B74" i="1"/>
  <c r="C74" i="1"/>
  <c r="G74" i="1"/>
  <c r="K74" i="1"/>
  <c r="L74" i="1"/>
  <c r="B75" i="1"/>
  <c r="C75" i="1"/>
  <c r="G75" i="1"/>
  <c r="K75" i="1"/>
  <c r="L75" i="1"/>
  <c r="B76" i="1"/>
  <c r="C76" i="1"/>
  <c r="G76" i="1"/>
  <c r="K76" i="1"/>
  <c r="L76" i="1"/>
  <c r="G77" i="1"/>
  <c r="K77" i="1"/>
  <c r="L77" i="1"/>
  <c r="B78" i="1"/>
  <c r="C78" i="1"/>
  <c r="G78" i="1"/>
  <c r="K78" i="1"/>
  <c r="L78" i="1"/>
  <c r="B79" i="1"/>
  <c r="C79" i="1"/>
  <c r="G79" i="1"/>
  <c r="K79" i="1"/>
  <c r="L79" i="1"/>
  <c r="B80" i="1"/>
  <c r="C80" i="1"/>
  <c r="G80" i="1"/>
  <c r="K80" i="1"/>
  <c r="L80" i="1"/>
  <c r="K81" i="1"/>
  <c r="L81" i="1"/>
  <c r="B82" i="1"/>
  <c r="K82" i="1"/>
  <c r="L82" i="1"/>
  <c r="K93" i="1"/>
  <c r="L93" i="1"/>
  <c r="G83" i="1"/>
  <c r="K83" i="1"/>
  <c r="L83" i="1"/>
  <c r="B84" i="1"/>
  <c r="C84" i="1"/>
  <c r="G84" i="1"/>
  <c r="K84" i="1"/>
  <c r="L84" i="1"/>
  <c r="B85" i="1"/>
  <c r="C85" i="1"/>
  <c r="G85" i="1"/>
  <c r="K85" i="1"/>
  <c r="L85" i="1"/>
  <c r="B86" i="1"/>
  <c r="C86" i="1"/>
  <c r="G86" i="1"/>
  <c r="K86" i="1"/>
  <c r="L86" i="1"/>
  <c r="G87" i="1"/>
  <c r="K87" i="1"/>
  <c r="L87" i="1"/>
  <c r="B88" i="1"/>
  <c r="C88" i="1"/>
  <c r="G88" i="1"/>
  <c r="K88" i="1"/>
  <c r="L88" i="1"/>
  <c r="B89" i="1"/>
  <c r="C89" i="1"/>
  <c r="G89" i="1"/>
  <c r="K89" i="1"/>
  <c r="L89" i="1"/>
  <c r="B90" i="1"/>
  <c r="C90" i="1"/>
  <c r="G90" i="1"/>
  <c r="K90" i="1"/>
  <c r="L90" i="1"/>
  <c r="K91" i="1"/>
  <c r="L91" i="1"/>
  <c r="B92" i="1"/>
  <c r="K92" i="1"/>
  <c r="L92" i="1"/>
  <c r="G94" i="1"/>
  <c r="K94" i="1"/>
  <c r="L94" i="1"/>
  <c r="B95" i="1"/>
  <c r="C95" i="1"/>
  <c r="G95" i="1"/>
  <c r="K95" i="1"/>
  <c r="L95" i="1"/>
  <c r="B96" i="1"/>
  <c r="C96" i="1"/>
  <c r="G96" i="1"/>
  <c r="K96" i="1"/>
  <c r="L96" i="1"/>
  <c r="G98" i="1"/>
  <c r="K98" i="1"/>
  <c r="L98" i="1"/>
  <c r="B99" i="1"/>
  <c r="C99" i="1"/>
  <c r="G99" i="1"/>
  <c r="K99" i="1"/>
  <c r="L99" i="1"/>
  <c r="G100" i="1"/>
  <c r="K100" i="1"/>
  <c r="L100" i="1"/>
  <c r="B101" i="1"/>
  <c r="C101" i="1"/>
  <c r="G101" i="1"/>
  <c r="K101" i="1"/>
  <c r="L101" i="1"/>
  <c r="B102" i="1"/>
  <c r="C102" i="1"/>
  <c r="G102" i="1"/>
  <c r="K102" i="1"/>
  <c r="L102" i="1"/>
  <c r="B103" i="1"/>
  <c r="C103" i="1"/>
  <c r="G103" i="1"/>
  <c r="K103" i="1"/>
  <c r="L103" i="1"/>
  <c r="K104" i="1"/>
  <c r="L104" i="1"/>
  <c r="B105" i="1"/>
  <c r="C105" i="1"/>
  <c r="K105" i="1"/>
  <c r="L105" i="1"/>
  <c r="B106" i="1"/>
  <c r="C106" i="1"/>
  <c r="K106" i="1"/>
  <c r="L106" i="1"/>
  <c r="G108" i="1"/>
  <c r="K108" i="1"/>
  <c r="L108" i="1"/>
  <c r="B109" i="1"/>
  <c r="C109" i="1"/>
  <c r="G109" i="1"/>
  <c r="K109" i="1"/>
  <c r="L109" i="1"/>
  <c r="B110" i="1"/>
  <c r="C110" i="1"/>
  <c r="G110" i="1"/>
  <c r="K110" i="1"/>
  <c r="L110" i="1"/>
  <c r="B113" i="1"/>
  <c r="B114" i="1"/>
  <c r="B115" i="1"/>
  <c r="K116" i="1"/>
  <c r="L116" i="1"/>
  <c r="B117" i="1"/>
  <c r="C117" i="1"/>
  <c r="K117" i="1"/>
  <c r="L117" i="1"/>
  <c r="B118" i="1"/>
  <c r="C118" i="1"/>
  <c r="K118" i="1"/>
  <c r="L118" i="1"/>
  <c r="B119" i="1"/>
  <c r="C119" i="1"/>
  <c r="K119" i="1"/>
  <c r="L119" i="1"/>
  <c r="B121" i="1"/>
  <c r="B122" i="1"/>
  <c r="B123" i="1"/>
  <c r="G124" i="1"/>
  <c r="K124" i="1"/>
  <c r="L124" i="1"/>
  <c r="B125" i="1"/>
  <c r="C125" i="1"/>
  <c r="G125" i="1"/>
  <c r="K125" i="1"/>
  <c r="L125" i="1"/>
  <c r="B126" i="1"/>
  <c r="C126" i="1"/>
  <c r="G126" i="1"/>
  <c r="K126" i="1"/>
  <c r="L126" i="1"/>
  <c r="B127" i="1"/>
  <c r="C127" i="1"/>
  <c r="G127" i="1"/>
  <c r="K127" i="1"/>
  <c r="L127" i="1"/>
  <c r="G131" i="1"/>
  <c r="K131" i="1"/>
  <c r="L131" i="1"/>
  <c r="B132" i="1"/>
  <c r="C132" i="1"/>
  <c r="G132" i="1"/>
  <c r="K132" i="1"/>
  <c r="L132" i="1"/>
  <c r="B133" i="1"/>
  <c r="C133" i="1"/>
  <c r="G133" i="1"/>
  <c r="K133" i="1"/>
  <c r="L133" i="1"/>
  <c r="B134" i="1"/>
  <c r="C134" i="1"/>
  <c r="G134" i="1"/>
  <c r="K134" i="1"/>
  <c r="L134" i="1"/>
  <c r="G135" i="1"/>
  <c r="K135" i="1"/>
  <c r="L135" i="1"/>
  <c r="B136" i="1"/>
  <c r="C136" i="1"/>
  <c r="G136" i="1"/>
  <c r="K136" i="1"/>
  <c r="L136" i="1"/>
  <c r="B137" i="1"/>
  <c r="C137" i="1"/>
  <c r="G137" i="1"/>
  <c r="K137" i="1"/>
  <c r="L137" i="1"/>
  <c r="B138" i="1"/>
  <c r="C138" i="1"/>
  <c r="G138" i="1"/>
  <c r="K138" i="1"/>
  <c r="L138" i="1"/>
  <c r="K139" i="1"/>
  <c r="L139" i="1"/>
  <c r="B140" i="1"/>
  <c r="C140" i="1"/>
  <c r="K140" i="1"/>
  <c r="L140" i="1"/>
  <c r="B141" i="1"/>
  <c r="C141" i="1"/>
  <c r="K141" i="1"/>
  <c r="L141" i="1"/>
  <c r="G142" i="1"/>
  <c r="K142" i="1"/>
  <c r="L142" i="1"/>
  <c r="B143" i="1"/>
  <c r="C143" i="1"/>
  <c r="G143" i="1"/>
  <c r="K143" i="1"/>
  <c r="L143" i="1"/>
  <c r="B144" i="1"/>
  <c r="C144" i="1"/>
  <c r="G144" i="1"/>
  <c r="K144" i="1"/>
  <c r="L144" i="1"/>
  <c r="B145" i="1"/>
  <c r="C145" i="1"/>
  <c r="G145" i="1"/>
  <c r="K145" i="1"/>
  <c r="L145" i="1"/>
  <c r="G146" i="1"/>
  <c r="K146" i="1"/>
  <c r="L146" i="1"/>
  <c r="B147" i="1"/>
  <c r="C147" i="1"/>
  <c r="G147" i="1"/>
  <c r="K147" i="1"/>
  <c r="L147" i="1"/>
  <c r="B148" i="1"/>
  <c r="C148" i="1"/>
  <c r="G148" i="1"/>
  <c r="K148" i="1"/>
  <c r="L148" i="1"/>
  <c r="B149" i="1"/>
  <c r="C149" i="1"/>
  <c r="G149" i="1"/>
  <c r="K149" i="1"/>
  <c r="L149" i="1"/>
  <c r="K128" i="1"/>
  <c r="L128" i="1"/>
  <c r="B129" i="1"/>
  <c r="C129" i="1"/>
  <c r="K129" i="1"/>
  <c r="L129" i="1"/>
  <c r="B130" i="1"/>
  <c r="C130" i="1"/>
  <c r="K130" i="1"/>
  <c r="L130" i="1"/>
  <c r="G150" i="1"/>
  <c r="K150" i="1"/>
  <c r="L150" i="1"/>
  <c r="B151" i="1"/>
  <c r="C151" i="1"/>
  <c r="G151" i="1"/>
  <c r="K151" i="1"/>
  <c r="L151" i="1"/>
  <c r="B152" i="1"/>
  <c r="C152" i="1"/>
  <c r="G152" i="1"/>
  <c r="K152" i="1"/>
  <c r="L152" i="1"/>
  <c r="B153" i="1"/>
  <c r="C153" i="1"/>
  <c r="G153" i="1"/>
  <c r="K153" i="1"/>
  <c r="L153" i="1"/>
  <c r="G154" i="1"/>
  <c r="K154" i="1"/>
  <c r="L154" i="1"/>
  <c r="B155" i="1"/>
  <c r="C155" i="1"/>
  <c r="G155" i="1"/>
  <c r="K155" i="1"/>
  <c r="L155" i="1"/>
  <c r="B156" i="1"/>
  <c r="C156" i="1"/>
  <c r="G156" i="1"/>
  <c r="K156" i="1"/>
  <c r="L156" i="1"/>
  <c r="B157" i="1"/>
  <c r="C157" i="1"/>
  <c r="G157" i="1"/>
  <c r="K157" i="1"/>
  <c r="L157" i="1"/>
  <c r="G158" i="1"/>
  <c r="K158" i="1"/>
  <c r="L158" i="1"/>
  <c r="B159" i="1"/>
  <c r="C159" i="1"/>
  <c r="G159" i="1"/>
  <c r="K159" i="1"/>
  <c r="L159" i="1"/>
  <c r="B160" i="1"/>
  <c r="C160" i="1"/>
  <c r="G160" i="1"/>
  <c r="K160" i="1"/>
  <c r="L160" i="1"/>
  <c r="B161" i="1"/>
  <c r="C161" i="1"/>
  <c r="G161" i="1"/>
  <c r="K161" i="1"/>
  <c r="L161" i="1"/>
  <c r="G162" i="1"/>
  <c r="K162" i="1"/>
  <c r="L162" i="1"/>
  <c r="B163" i="1"/>
  <c r="G163" i="1"/>
  <c r="K163" i="1"/>
  <c r="L163" i="1"/>
  <c r="B164" i="1"/>
  <c r="C164" i="1"/>
  <c r="G164" i="1"/>
  <c r="K164" i="1"/>
  <c r="L164" i="1"/>
  <c r="B165" i="1"/>
  <c r="C165" i="1"/>
  <c r="G165" i="1"/>
  <c r="K165" i="1"/>
  <c r="L165" i="1"/>
  <c r="B167" i="1"/>
  <c r="B168" i="1"/>
  <c r="B169" i="1"/>
  <c r="K170" i="1"/>
  <c r="L170" i="1"/>
  <c r="B171" i="1"/>
  <c r="K171" i="1"/>
  <c r="L171" i="1"/>
  <c r="G172" i="1"/>
  <c r="K172" i="1"/>
  <c r="L172" i="1"/>
  <c r="B173" i="1"/>
  <c r="C173" i="1"/>
  <c r="G173" i="1"/>
  <c r="K173" i="1"/>
  <c r="L173" i="1"/>
  <c r="B174" i="1"/>
  <c r="C174" i="1"/>
  <c r="G174" i="1"/>
  <c r="K174" i="1"/>
  <c r="L174" i="1"/>
  <c r="A175" i="1"/>
  <c r="B175" i="1"/>
  <c r="C175" i="1"/>
  <c r="G175" i="1"/>
  <c r="H175" i="1"/>
  <c r="K175" i="1"/>
  <c r="L175" i="1"/>
  <c r="G176" i="1"/>
  <c r="K176" i="1"/>
  <c r="L176" i="1"/>
  <c r="B177" i="1"/>
  <c r="C177" i="1"/>
  <c r="G177" i="1"/>
  <c r="K177" i="1"/>
  <c r="L177" i="1"/>
  <c r="B178" i="1"/>
  <c r="C178" i="1"/>
  <c r="G178" i="1"/>
  <c r="K178" i="1"/>
  <c r="L178" i="1"/>
  <c r="A179" i="1"/>
  <c r="B179" i="1"/>
  <c r="C179" i="1"/>
  <c r="D179" i="1"/>
  <c r="D180" i="1" s="1"/>
  <c r="D181" i="1" s="1"/>
  <c r="D182" i="1" s="1"/>
  <c r="D183" i="1" s="1"/>
  <c r="D184" i="1" s="1"/>
  <c r="D185" i="1" s="1"/>
  <c r="D186" i="1" s="1"/>
  <c r="D187" i="1" s="1"/>
  <c r="G179" i="1"/>
  <c r="H179" i="1"/>
  <c r="K179" i="1"/>
  <c r="L179" i="1"/>
  <c r="G180" i="1"/>
  <c r="K180" i="1"/>
  <c r="L180" i="1"/>
  <c r="B181" i="1"/>
  <c r="C181" i="1"/>
  <c r="G181" i="1"/>
  <c r="K181" i="1"/>
  <c r="L181" i="1"/>
  <c r="B182" i="1"/>
  <c r="C182" i="1"/>
  <c r="G182" i="1"/>
  <c r="K182" i="1"/>
  <c r="L182" i="1"/>
  <c r="A183" i="1"/>
  <c r="B183" i="1"/>
  <c r="C183" i="1"/>
  <c r="G183" i="1"/>
  <c r="H183" i="1"/>
  <c r="K183" i="1"/>
  <c r="L183" i="1"/>
  <c r="G184" i="1"/>
  <c r="K184" i="1"/>
  <c r="L184" i="1"/>
  <c r="B185" i="1"/>
  <c r="C185" i="1"/>
  <c r="G185" i="1"/>
  <c r="K185" i="1"/>
  <c r="L185" i="1"/>
  <c r="B186" i="1"/>
  <c r="C186" i="1"/>
  <c r="G186" i="1"/>
  <c r="K186" i="1"/>
  <c r="L186" i="1"/>
  <c r="A187" i="1"/>
  <c r="B187" i="1"/>
  <c r="C187" i="1"/>
  <c r="G187" i="1"/>
  <c r="H187" i="1"/>
  <c r="K187" i="1"/>
  <c r="L187" i="1"/>
  <c r="G188" i="1"/>
  <c r="K188" i="1"/>
  <c r="L188" i="1"/>
  <c r="B189" i="1"/>
  <c r="C189" i="1"/>
  <c r="G189" i="1"/>
  <c r="K189" i="1"/>
  <c r="L189" i="1"/>
  <c r="B190" i="1"/>
  <c r="C190" i="1"/>
  <c r="G190" i="1"/>
  <c r="K190" i="1"/>
  <c r="L190" i="1"/>
  <c r="A191" i="1"/>
  <c r="B191" i="1"/>
  <c r="C191" i="1"/>
  <c r="D191" i="1"/>
  <c r="G191" i="1"/>
  <c r="H191" i="1"/>
  <c r="K191" i="1"/>
  <c r="L191" i="1"/>
  <c r="G192" i="1"/>
  <c r="K192" i="1"/>
  <c r="L192" i="1"/>
  <c r="B193" i="1"/>
  <c r="C193" i="1"/>
  <c r="G193" i="1"/>
  <c r="K193" i="1"/>
  <c r="L193" i="1"/>
  <c r="B194" i="1"/>
  <c r="C194" i="1"/>
  <c r="G194" i="1"/>
  <c r="K194" i="1"/>
  <c r="L194" i="1"/>
  <c r="A195" i="1"/>
  <c r="B195" i="1"/>
  <c r="C195" i="1"/>
  <c r="D195" i="1"/>
  <c r="G195" i="1"/>
  <c r="H195" i="1"/>
  <c r="K195" i="1"/>
  <c r="L195" i="1"/>
  <c r="G196" i="1"/>
  <c r="K196" i="1"/>
  <c r="L196" i="1"/>
  <c r="B197" i="1"/>
  <c r="C197" i="1"/>
  <c r="G197" i="1"/>
  <c r="K197" i="1"/>
  <c r="L197" i="1"/>
  <c r="B198" i="1"/>
  <c r="C198" i="1"/>
  <c r="G198" i="1"/>
  <c r="K198" i="1"/>
  <c r="L198" i="1"/>
  <c r="A199" i="1"/>
  <c r="B199" i="1"/>
  <c r="C199" i="1"/>
  <c r="D199" i="1"/>
  <c r="D200" i="1" s="1"/>
  <c r="D201" i="1" s="1"/>
  <c r="D202" i="1" s="1"/>
  <c r="D203" i="1" s="1"/>
  <c r="G199" i="1"/>
  <c r="H199" i="1"/>
  <c r="K199" i="1"/>
  <c r="L199" i="1"/>
  <c r="G200" i="1"/>
  <c r="K200" i="1"/>
  <c r="L200" i="1"/>
  <c r="B201" i="1"/>
  <c r="C201" i="1"/>
  <c r="G201" i="1"/>
  <c r="K201" i="1"/>
  <c r="L201" i="1"/>
  <c r="B202" i="1"/>
  <c r="C202" i="1"/>
  <c r="G202" i="1"/>
  <c r="K202" i="1"/>
  <c r="L202" i="1"/>
  <c r="A203" i="1"/>
  <c r="B203" i="1"/>
  <c r="C203" i="1"/>
  <c r="G203" i="1"/>
  <c r="H203" i="1"/>
  <c r="K203" i="1"/>
  <c r="L203" i="1"/>
  <c r="G204" i="1"/>
  <c r="K204" i="1"/>
  <c r="L204" i="1"/>
  <c r="B205" i="1"/>
  <c r="C205" i="1"/>
  <c r="G205" i="1"/>
  <c r="K205" i="1"/>
  <c r="L205" i="1"/>
  <c r="B206" i="1"/>
  <c r="C206" i="1"/>
  <c r="G206" i="1"/>
  <c r="K206" i="1"/>
  <c r="L206" i="1"/>
  <c r="A207" i="1"/>
  <c r="B207" i="1"/>
  <c r="C207" i="1"/>
  <c r="D207" i="1"/>
  <c r="G207" i="1"/>
  <c r="H207" i="1"/>
  <c r="K207" i="1"/>
  <c r="L207" i="1"/>
  <c r="G208" i="1"/>
  <c r="K208" i="1"/>
  <c r="L208" i="1"/>
  <c r="B209" i="1"/>
  <c r="C209" i="1"/>
  <c r="G209" i="1"/>
  <c r="K209" i="1"/>
  <c r="L209" i="1"/>
  <c r="B210" i="1"/>
  <c r="C210" i="1"/>
  <c r="G210" i="1"/>
  <c r="K210" i="1"/>
  <c r="L210" i="1"/>
  <c r="A211" i="1"/>
  <c r="B211" i="1"/>
  <c r="C211" i="1"/>
  <c r="D211" i="1"/>
  <c r="D212" i="1" s="1"/>
  <c r="D213" i="1" s="1"/>
  <c r="D214" i="1" s="1"/>
  <c r="D215" i="1" s="1"/>
  <c r="G211" i="1"/>
  <c r="H211" i="1"/>
  <c r="K211" i="1"/>
  <c r="L211" i="1"/>
  <c r="G212" i="1"/>
  <c r="K212" i="1"/>
  <c r="L212" i="1"/>
  <c r="B213" i="1"/>
  <c r="C213" i="1"/>
  <c r="G213" i="1"/>
  <c r="K213" i="1"/>
  <c r="L213" i="1"/>
  <c r="B214" i="1"/>
  <c r="C214" i="1"/>
  <c r="G214" i="1"/>
  <c r="K214" i="1"/>
  <c r="L214" i="1"/>
  <c r="A215" i="1"/>
  <c r="B215" i="1"/>
  <c r="C215" i="1"/>
  <c r="G215" i="1"/>
  <c r="H215" i="1"/>
  <c r="K215" i="1"/>
  <c r="L215" i="1"/>
  <c r="G216" i="1"/>
  <c r="K216" i="1"/>
  <c r="L216" i="1"/>
  <c r="B217" i="1"/>
  <c r="C217" i="1"/>
  <c r="G217" i="1"/>
  <c r="K217" i="1"/>
  <c r="L217" i="1"/>
  <c r="B218" i="1"/>
  <c r="C218" i="1"/>
  <c r="G218" i="1"/>
  <c r="K218" i="1"/>
  <c r="L218" i="1"/>
  <c r="A219" i="1"/>
  <c r="B219" i="1"/>
  <c r="C219" i="1"/>
  <c r="D219" i="1"/>
  <c r="G219" i="1"/>
  <c r="H219" i="1"/>
  <c r="K219" i="1"/>
  <c r="L219" i="1"/>
  <c r="G220" i="1"/>
  <c r="K220" i="1"/>
  <c r="L220" i="1"/>
  <c r="B221" i="1"/>
  <c r="C221" i="1"/>
  <c r="G221" i="1"/>
  <c r="K221" i="1"/>
  <c r="L221" i="1"/>
  <c r="B222" i="1"/>
  <c r="C222" i="1"/>
  <c r="G222" i="1"/>
  <c r="K222" i="1"/>
  <c r="L222" i="1"/>
  <c r="A223" i="1"/>
  <c r="B223" i="1"/>
  <c r="C223" i="1"/>
  <c r="D223" i="1"/>
  <c r="G223" i="1"/>
  <c r="H223" i="1"/>
  <c r="K223" i="1"/>
  <c r="L223" i="1"/>
  <c r="G224" i="1"/>
  <c r="K224" i="1"/>
  <c r="L224" i="1"/>
  <c r="B225" i="1"/>
  <c r="C225" i="1"/>
  <c r="G225" i="1"/>
  <c r="K225" i="1"/>
  <c r="L225" i="1"/>
  <c r="B226" i="1"/>
  <c r="C226" i="1"/>
  <c r="G226" i="1"/>
  <c r="K226" i="1"/>
  <c r="L226" i="1"/>
  <c r="G227" i="1"/>
  <c r="K227" i="1"/>
  <c r="L227" i="1"/>
  <c r="B228" i="1"/>
  <c r="C228" i="1"/>
  <c r="G228" i="1"/>
  <c r="K228" i="1"/>
  <c r="L228" i="1"/>
  <c r="B229" i="1"/>
  <c r="C229" i="1"/>
  <c r="G229" i="1"/>
  <c r="K229" i="1"/>
  <c r="L229" i="1"/>
  <c r="G230" i="1"/>
  <c r="K230" i="1"/>
  <c r="L230" i="1"/>
  <c r="B231" i="1"/>
  <c r="C231" i="1"/>
  <c r="G231" i="1"/>
  <c r="K231" i="1"/>
  <c r="L231" i="1"/>
  <c r="B232" i="1"/>
  <c r="C232" i="1"/>
  <c r="G232" i="1"/>
  <c r="K232" i="1"/>
  <c r="L232" i="1"/>
  <c r="G233" i="1"/>
  <c r="K233" i="1"/>
  <c r="L233" i="1"/>
  <c r="B234" i="1"/>
  <c r="C234" i="1"/>
  <c r="G234" i="1"/>
  <c r="K234" i="1"/>
  <c r="L234" i="1"/>
  <c r="B235" i="1"/>
  <c r="C235" i="1"/>
  <c r="G235" i="1"/>
  <c r="K235" i="1"/>
  <c r="L235" i="1"/>
  <c r="G236" i="1"/>
  <c r="K236" i="1"/>
  <c r="L236" i="1"/>
  <c r="B237" i="1"/>
  <c r="C237" i="1"/>
  <c r="G237" i="1"/>
  <c r="K237" i="1"/>
  <c r="L237" i="1"/>
  <c r="B238" i="1"/>
  <c r="C238" i="1"/>
  <c r="G238" i="1"/>
  <c r="K238" i="1"/>
  <c r="L238" i="1"/>
  <c r="G239" i="1"/>
  <c r="K239" i="1"/>
  <c r="L239" i="1"/>
  <c r="B240" i="1"/>
  <c r="C240" i="1"/>
  <c r="G240" i="1"/>
  <c r="K240" i="1"/>
  <c r="L240" i="1"/>
  <c r="B241" i="1"/>
  <c r="C241" i="1"/>
  <c r="G241" i="1"/>
  <c r="K241" i="1"/>
  <c r="L241" i="1"/>
  <c r="G242" i="1"/>
  <c r="K242" i="1"/>
  <c r="L242" i="1"/>
  <c r="B243" i="1"/>
  <c r="C243" i="1"/>
  <c r="G243" i="1"/>
  <c r="K243" i="1"/>
  <c r="L243" i="1"/>
  <c r="B244" i="1"/>
  <c r="C244" i="1"/>
  <c r="G244" i="1"/>
  <c r="K244" i="1"/>
  <c r="L244" i="1"/>
  <c r="G245" i="1"/>
  <c r="G246" i="1"/>
  <c r="K247" i="1"/>
  <c r="L247" i="1"/>
  <c r="B248" i="1"/>
  <c r="K248" i="1"/>
  <c r="L248" i="1"/>
  <c r="B249" i="1"/>
  <c r="K249" i="1"/>
  <c r="L249" i="1"/>
  <c r="B250" i="1"/>
  <c r="K250" i="1"/>
  <c r="L250" i="1"/>
  <c r="G251" i="1"/>
  <c r="K251" i="1"/>
  <c r="L251" i="1"/>
  <c r="C252" i="1"/>
  <c r="G252" i="1"/>
  <c r="K252" i="1"/>
  <c r="L252" i="1"/>
  <c r="C253" i="1"/>
  <c r="G253" i="1"/>
  <c r="K253" i="1"/>
  <c r="L253" i="1"/>
  <c r="G254" i="1"/>
  <c r="K254" i="1"/>
  <c r="L254" i="1"/>
  <c r="B255" i="1"/>
  <c r="C255" i="1"/>
  <c r="G255" i="1"/>
  <c r="K255" i="1"/>
  <c r="L255" i="1"/>
  <c r="B256" i="1"/>
  <c r="C256" i="1"/>
  <c r="G256" i="1"/>
  <c r="K256" i="1"/>
  <c r="L256" i="1"/>
  <c r="G265" i="1"/>
  <c r="K265" i="1"/>
  <c r="L265" i="1"/>
  <c r="B266" i="1"/>
  <c r="C266" i="1"/>
  <c r="G266" i="1"/>
  <c r="K266" i="1"/>
  <c r="L266" i="1"/>
  <c r="B267" i="1"/>
  <c r="C267" i="1"/>
  <c r="G267" i="1"/>
  <c r="K267" i="1"/>
  <c r="L267" i="1"/>
  <c r="B268" i="1"/>
  <c r="C268" i="1"/>
  <c r="G268" i="1"/>
  <c r="K268" i="1"/>
  <c r="L268" i="1"/>
  <c r="G269" i="1"/>
  <c r="K269" i="1"/>
  <c r="L269" i="1"/>
  <c r="B270" i="1"/>
  <c r="C270" i="1"/>
  <c r="G270" i="1"/>
  <c r="K270" i="1"/>
  <c r="L270" i="1"/>
  <c r="B271" i="1"/>
  <c r="C271" i="1"/>
  <c r="G271" i="1"/>
  <c r="K271" i="1"/>
  <c r="L271" i="1"/>
  <c r="B272" i="1"/>
  <c r="C272" i="1"/>
  <c r="G272" i="1"/>
  <c r="K272" i="1"/>
  <c r="L272" i="1"/>
  <c r="G273" i="1"/>
  <c r="K273" i="1"/>
  <c r="L273" i="1"/>
  <c r="B274" i="1"/>
  <c r="C274" i="1"/>
  <c r="G274" i="1"/>
  <c r="K274" i="1"/>
  <c r="L274" i="1"/>
  <c r="B275" i="1"/>
  <c r="C275" i="1"/>
  <c r="G275" i="1"/>
  <c r="K275" i="1"/>
  <c r="L275" i="1"/>
  <c r="B276" i="1"/>
  <c r="C276" i="1"/>
  <c r="G276" i="1"/>
  <c r="K276" i="1"/>
  <c r="L276" i="1"/>
  <c r="G277" i="1"/>
  <c r="K277" i="1"/>
  <c r="L277" i="1"/>
  <c r="B278" i="1"/>
  <c r="C278" i="1"/>
  <c r="G278" i="1"/>
  <c r="K278" i="1"/>
  <c r="L278" i="1"/>
  <c r="B279" i="1"/>
  <c r="C279" i="1"/>
  <c r="G279" i="1"/>
  <c r="K279" i="1"/>
  <c r="L279" i="1"/>
  <c r="B280" i="1"/>
  <c r="C280" i="1"/>
  <c r="G280" i="1"/>
  <c r="K280" i="1"/>
  <c r="L280" i="1"/>
  <c r="G281" i="1"/>
  <c r="K281" i="1"/>
  <c r="L281" i="1"/>
  <c r="B282" i="1"/>
  <c r="C282" i="1"/>
  <c r="G282" i="1"/>
  <c r="K282" i="1"/>
  <c r="L282" i="1"/>
  <c r="B283" i="1"/>
  <c r="C283" i="1"/>
  <c r="G283" i="1"/>
  <c r="K283" i="1"/>
  <c r="L283" i="1"/>
  <c r="B284" i="1"/>
  <c r="C284" i="1"/>
  <c r="G284" i="1"/>
  <c r="K284" i="1"/>
  <c r="L284" i="1"/>
  <c r="G285" i="1"/>
  <c r="K285" i="1"/>
  <c r="L285" i="1"/>
  <c r="B286" i="1"/>
  <c r="C286" i="1"/>
  <c r="G286" i="1"/>
  <c r="K286" i="1"/>
  <c r="L286" i="1"/>
  <c r="B287" i="1"/>
  <c r="C287" i="1"/>
  <c r="G287" i="1"/>
  <c r="K287" i="1"/>
  <c r="L287" i="1"/>
  <c r="B288" i="1"/>
  <c r="C288" i="1"/>
  <c r="G288" i="1"/>
  <c r="K288" i="1"/>
  <c r="L288" i="1"/>
  <c r="G289" i="1"/>
  <c r="K289" i="1"/>
  <c r="L289" i="1"/>
  <c r="B290" i="1"/>
  <c r="C290" i="1"/>
  <c r="G290" i="1"/>
  <c r="K290" i="1"/>
  <c r="L290" i="1"/>
  <c r="B291" i="1"/>
  <c r="C291" i="1"/>
  <c r="G291" i="1"/>
  <c r="K291" i="1"/>
  <c r="L291" i="1"/>
  <c r="B292" i="1"/>
  <c r="C292" i="1"/>
  <c r="G292" i="1"/>
  <c r="K292" i="1"/>
  <c r="L292" i="1"/>
  <c r="G293" i="1"/>
  <c r="K293" i="1"/>
  <c r="L293" i="1"/>
  <c r="B294" i="1"/>
  <c r="C294" i="1"/>
  <c r="G294" i="1"/>
  <c r="K294" i="1"/>
  <c r="L294" i="1"/>
  <c r="B295" i="1"/>
  <c r="C295" i="1"/>
  <c r="G295" i="1"/>
  <c r="K295" i="1"/>
  <c r="L295" i="1"/>
  <c r="G296" i="1"/>
  <c r="K296" i="1"/>
  <c r="L296" i="1"/>
  <c r="B297" i="1"/>
  <c r="C297" i="1"/>
  <c r="G297" i="1"/>
  <c r="K297" i="1"/>
  <c r="L297" i="1"/>
  <c r="B298" i="1"/>
  <c r="C298" i="1"/>
  <c r="G298" i="1"/>
  <c r="K298" i="1"/>
  <c r="L298" i="1"/>
  <c r="A299" i="1"/>
  <c r="B299" i="1"/>
  <c r="C299" i="1"/>
  <c r="G299" i="1"/>
  <c r="K299" i="1"/>
  <c r="L299" i="1"/>
  <c r="G303" i="1"/>
  <c r="K303" i="1"/>
  <c r="L303" i="1"/>
  <c r="B304" i="1"/>
  <c r="C304" i="1"/>
  <c r="G304" i="1"/>
  <c r="K304" i="1"/>
  <c r="L304" i="1"/>
  <c r="B305" i="1"/>
  <c r="C305" i="1"/>
  <c r="G305" i="1"/>
  <c r="K305" i="1"/>
  <c r="L305" i="1"/>
  <c r="A306" i="1"/>
  <c r="B306" i="1"/>
  <c r="C306" i="1"/>
  <c r="G306" i="1"/>
  <c r="K306" i="1"/>
  <c r="L306" i="1"/>
  <c r="G307" i="1"/>
  <c r="K307" i="1"/>
  <c r="L307" i="1"/>
  <c r="B308" i="1"/>
  <c r="G308" i="1"/>
  <c r="K308" i="1"/>
  <c r="L308" i="1"/>
  <c r="B309" i="1"/>
  <c r="C309" i="1"/>
  <c r="G309" i="1"/>
  <c r="K309" i="1"/>
  <c r="L309" i="1"/>
  <c r="A310" i="1"/>
  <c r="B310" i="1"/>
  <c r="C310" i="1"/>
  <c r="G310" i="1"/>
  <c r="K310" i="1"/>
  <c r="L310" i="1"/>
  <c r="G311" i="1"/>
  <c r="K311" i="1"/>
  <c r="L311" i="1"/>
  <c r="B312" i="1"/>
  <c r="C312" i="1"/>
  <c r="G312" i="1"/>
  <c r="K312" i="1"/>
  <c r="L312" i="1"/>
  <c r="B313" i="1"/>
  <c r="C313" i="1"/>
  <c r="G313" i="1"/>
  <c r="K313" i="1"/>
  <c r="L313" i="1"/>
  <c r="A314" i="1"/>
  <c r="B314" i="1"/>
  <c r="C314" i="1"/>
  <c r="G314" i="1"/>
  <c r="H314" i="1"/>
  <c r="K314" i="1"/>
  <c r="L314" i="1"/>
  <c r="G319" i="1"/>
  <c r="K319" i="1"/>
  <c r="L319" i="1"/>
  <c r="B320" i="1"/>
  <c r="C320" i="1"/>
  <c r="G320" i="1"/>
  <c r="K320" i="1"/>
  <c r="L320" i="1"/>
  <c r="B321" i="1"/>
  <c r="C321" i="1"/>
  <c r="G321" i="1"/>
  <c r="K321" i="1"/>
  <c r="L321" i="1"/>
  <c r="A322" i="1"/>
  <c r="B322" i="1"/>
  <c r="C322" i="1"/>
  <c r="G322" i="1"/>
  <c r="H322" i="1"/>
  <c r="K322" i="1"/>
  <c r="L322" i="1"/>
  <c r="G323" i="1"/>
  <c r="K323" i="1"/>
  <c r="L323" i="1"/>
  <c r="C324" i="1"/>
  <c r="G324" i="1"/>
  <c r="K324" i="1"/>
  <c r="L324" i="1"/>
  <c r="C325" i="1"/>
  <c r="G325" i="1"/>
  <c r="K325" i="1"/>
  <c r="L325" i="1"/>
  <c r="G326" i="1"/>
  <c r="K326" i="1"/>
  <c r="L326" i="1"/>
  <c r="B327" i="1"/>
  <c r="C327" i="1"/>
  <c r="G327" i="1"/>
  <c r="K327" i="1"/>
  <c r="L327" i="1"/>
  <c r="B328" i="1"/>
  <c r="C328" i="1"/>
  <c r="G328" i="1"/>
  <c r="K328" i="1"/>
  <c r="L328" i="1"/>
  <c r="G329" i="1"/>
  <c r="K329" i="1"/>
  <c r="L329" i="1"/>
  <c r="B330" i="1"/>
  <c r="C330" i="1"/>
  <c r="G330" i="1"/>
  <c r="K330" i="1"/>
  <c r="L330" i="1"/>
  <c r="B331" i="1"/>
  <c r="C331" i="1"/>
  <c r="G331" i="1"/>
  <c r="K331" i="1"/>
  <c r="L331" i="1"/>
  <c r="B332" i="1"/>
  <c r="C332" i="1"/>
  <c r="G332" i="1"/>
  <c r="K332" i="1"/>
  <c r="L332" i="1"/>
  <c r="G333" i="1"/>
  <c r="K333" i="1"/>
  <c r="L333" i="1"/>
  <c r="B334" i="1"/>
  <c r="C334" i="1"/>
  <c r="G334" i="1"/>
  <c r="K334" i="1"/>
  <c r="L334" i="1"/>
  <c r="B335" i="1"/>
  <c r="C335" i="1"/>
  <c r="G335" i="1"/>
  <c r="K335" i="1"/>
  <c r="L335" i="1"/>
  <c r="B336" i="1"/>
  <c r="C336" i="1"/>
  <c r="G336" i="1"/>
  <c r="K336" i="1"/>
  <c r="L336" i="1"/>
  <c r="G337" i="1"/>
  <c r="K337" i="1"/>
  <c r="L337" i="1"/>
  <c r="B338" i="1"/>
  <c r="C338" i="1"/>
  <c r="G338" i="1"/>
  <c r="K338" i="1"/>
  <c r="L338" i="1"/>
  <c r="B339" i="1"/>
  <c r="C339" i="1"/>
  <c r="G339" i="1"/>
  <c r="K339" i="1"/>
  <c r="L339" i="1"/>
  <c r="B340" i="1"/>
  <c r="C340" i="1"/>
  <c r="G340" i="1"/>
  <c r="K340" i="1"/>
  <c r="L340" i="1"/>
  <c r="G341" i="1"/>
  <c r="K341" i="1"/>
  <c r="L341" i="1"/>
  <c r="B342" i="1"/>
  <c r="C342" i="1"/>
  <c r="G342" i="1"/>
  <c r="K342" i="1"/>
  <c r="L342" i="1"/>
  <c r="B343" i="1"/>
  <c r="C343" i="1"/>
  <c r="G343" i="1"/>
  <c r="K343" i="1"/>
  <c r="L343" i="1"/>
  <c r="B344" i="1"/>
  <c r="C344" i="1"/>
  <c r="G344" i="1"/>
  <c r="K344" i="1"/>
  <c r="L344" i="1"/>
  <c r="G345" i="1"/>
  <c r="K345" i="1"/>
  <c r="L345" i="1"/>
  <c r="B346" i="1"/>
  <c r="C346" i="1"/>
  <c r="G346" i="1"/>
  <c r="K346" i="1"/>
  <c r="L346" i="1"/>
  <c r="B347" i="1"/>
  <c r="C347" i="1"/>
  <c r="G347" i="1"/>
  <c r="K347" i="1"/>
  <c r="L347" i="1"/>
  <c r="B348" i="1"/>
  <c r="C348" i="1"/>
  <c r="G348" i="1"/>
  <c r="K348" i="1"/>
  <c r="L348" i="1"/>
  <c r="G349" i="1"/>
  <c r="K349" i="1"/>
  <c r="L349" i="1"/>
  <c r="G350" i="1"/>
  <c r="K350" i="1"/>
  <c r="L350" i="1"/>
  <c r="B351" i="1"/>
  <c r="C351" i="1"/>
  <c r="G351" i="1"/>
  <c r="K351" i="1"/>
  <c r="L351" i="1"/>
  <c r="G352" i="1"/>
  <c r="K352" i="1"/>
  <c r="L352" i="1"/>
  <c r="B353" i="1"/>
  <c r="C353" i="1"/>
  <c r="G353" i="1"/>
  <c r="K353" i="1"/>
  <c r="L353" i="1"/>
  <c r="G354" i="1"/>
  <c r="K354" i="1"/>
  <c r="L354" i="1"/>
  <c r="B355" i="1"/>
  <c r="C355" i="1"/>
  <c r="G355" i="1"/>
  <c r="K355" i="1"/>
  <c r="L355" i="1"/>
  <c r="G356" i="1"/>
  <c r="K356" i="1"/>
  <c r="L356" i="1"/>
  <c r="G357" i="1"/>
  <c r="K357" i="1"/>
  <c r="L357" i="1"/>
  <c r="B358" i="1"/>
  <c r="C358" i="1"/>
  <c r="G358" i="1"/>
  <c r="K358" i="1"/>
  <c r="L358" i="1"/>
  <c r="G359" i="1"/>
  <c r="K359" i="1"/>
  <c r="L359" i="1"/>
  <c r="G360" i="1"/>
  <c r="K360" i="1"/>
  <c r="L360" i="1"/>
  <c r="B361" i="1"/>
  <c r="C361" i="1"/>
  <c r="G361" i="1"/>
  <c r="K361" i="1"/>
  <c r="L361" i="1"/>
  <c r="G362" i="1"/>
  <c r="K362" i="1"/>
  <c r="L362" i="1"/>
  <c r="B363" i="1"/>
  <c r="C363" i="1"/>
  <c r="G363" i="1"/>
  <c r="K363" i="1"/>
  <c r="L363" i="1"/>
  <c r="G364" i="1"/>
  <c r="K364" i="1"/>
  <c r="L364" i="1"/>
  <c r="B365" i="1"/>
  <c r="C365" i="1"/>
  <c r="G365" i="1"/>
  <c r="K365" i="1"/>
  <c r="L365" i="1"/>
  <c r="G366" i="1"/>
  <c r="K366" i="1"/>
  <c r="L366" i="1"/>
  <c r="B367" i="1"/>
  <c r="C367" i="1"/>
  <c r="G367" i="1"/>
  <c r="K367" i="1"/>
  <c r="L367" i="1"/>
  <c r="G368" i="1"/>
  <c r="K368" i="1"/>
  <c r="L368" i="1"/>
  <c r="G369" i="1"/>
  <c r="K369" i="1"/>
  <c r="L369" i="1"/>
  <c r="G370" i="1"/>
  <c r="K370" i="1"/>
  <c r="L370" i="1"/>
  <c r="G371" i="1"/>
  <c r="K371" i="1"/>
  <c r="L371" i="1"/>
  <c r="G374" i="1"/>
  <c r="K374" i="1"/>
  <c r="L374" i="1"/>
  <c r="B375" i="1"/>
  <c r="C375" i="1"/>
  <c r="G375" i="1"/>
  <c r="K375" i="1"/>
  <c r="L375" i="1"/>
  <c r="B376" i="1"/>
  <c r="C376" i="1"/>
  <c r="G376" i="1"/>
  <c r="K376" i="1"/>
  <c r="L376" i="1"/>
  <c r="A377" i="1"/>
  <c r="B377" i="1"/>
  <c r="C377" i="1"/>
  <c r="D377" i="1"/>
  <c r="G377" i="1"/>
  <c r="H377" i="1"/>
  <c r="K377" i="1"/>
  <c r="L377" i="1"/>
  <c r="G378" i="1"/>
  <c r="K378" i="1"/>
  <c r="L378" i="1"/>
  <c r="B379" i="1"/>
  <c r="C379" i="1"/>
  <c r="G379" i="1"/>
  <c r="K379" i="1"/>
  <c r="L379" i="1"/>
  <c r="B380" i="1"/>
  <c r="C380" i="1"/>
  <c r="G380" i="1"/>
  <c r="K380" i="1"/>
  <c r="L380" i="1"/>
  <c r="A381" i="1"/>
  <c r="B381" i="1"/>
  <c r="C381" i="1"/>
  <c r="D381" i="1"/>
  <c r="G381" i="1"/>
  <c r="H381" i="1"/>
  <c r="K381" i="1"/>
  <c r="L381" i="1"/>
  <c r="G382" i="1"/>
  <c r="K382" i="1"/>
  <c r="L382" i="1"/>
  <c r="B383" i="1"/>
  <c r="C383" i="1"/>
  <c r="G383" i="1"/>
  <c r="K383" i="1"/>
  <c r="L383" i="1"/>
  <c r="B384" i="1"/>
  <c r="C384" i="1"/>
  <c r="G384" i="1"/>
  <c r="K384" i="1"/>
  <c r="L384" i="1"/>
  <c r="A385" i="1"/>
  <c r="B385" i="1"/>
  <c r="C385" i="1"/>
  <c r="D385" i="1"/>
  <c r="G385" i="1"/>
  <c r="H385" i="1"/>
  <c r="K385" i="1"/>
  <c r="L385" i="1"/>
  <c r="G386" i="1"/>
  <c r="K386" i="1"/>
  <c r="L386" i="1"/>
  <c r="B387" i="1"/>
  <c r="C387" i="1"/>
  <c r="G387" i="1"/>
  <c r="K387" i="1"/>
  <c r="L387" i="1"/>
  <c r="B388" i="1"/>
  <c r="C388" i="1"/>
  <c r="G388" i="1"/>
  <c r="K388" i="1"/>
  <c r="L388" i="1"/>
  <c r="A389" i="1"/>
  <c r="B389" i="1"/>
  <c r="C389" i="1"/>
  <c r="D389" i="1"/>
  <c r="G389" i="1"/>
  <c r="H389" i="1"/>
  <c r="K389" i="1"/>
  <c r="L389" i="1"/>
  <c r="G390" i="1"/>
  <c r="K390" i="1"/>
  <c r="L390" i="1"/>
  <c r="B391" i="1"/>
  <c r="C391" i="1"/>
  <c r="G391" i="1"/>
  <c r="K391" i="1"/>
  <c r="L391" i="1"/>
  <c r="B392" i="1"/>
  <c r="C392" i="1"/>
  <c r="G392" i="1"/>
  <c r="K392" i="1"/>
  <c r="L392" i="1"/>
  <c r="A393" i="1"/>
  <c r="B393" i="1"/>
  <c r="C393" i="1"/>
  <c r="D393" i="1"/>
  <c r="G393" i="1"/>
  <c r="H393" i="1"/>
  <c r="K393" i="1"/>
  <c r="L393" i="1"/>
  <c r="G394" i="1"/>
  <c r="K394" i="1"/>
  <c r="L394" i="1"/>
  <c r="B395" i="1"/>
  <c r="C395" i="1"/>
  <c r="G395" i="1"/>
  <c r="K395" i="1"/>
  <c r="L395" i="1"/>
  <c r="B396" i="1"/>
  <c r="C396" i="1"/>
  <c r="G396" i="1"/>
  <c r="K396" i="1"/>
  <c r="L396" i="1"/>
  <c r="A397" i="1"/>
  <c r="B397" i="1"/>
  <c r="C397" i="1"/>
  <c r="D397" i="1"/>
  <c r="G397" i="1"/>
  <c r="H397" i="1"/>
  <c r="K397" i="1"/>
  <c r="L397" i="1"/>
  <c r="G398" i="1"/>
  <c r="K398" i="1"/>
  <c r="L398" i="1"/>
  <c r="B399" i="1"/>
  <c r="C399" i="1"/>
  <c r="G399" i="1"/>
  <c r="K399" i="1"/>
  <c r="L399" i="1"/>
  <c r="B400" i="1"/>
  <c r="C400" i="1"/>
  <c r="G400" i="1"/>
  <c r="K400" i="1"/>
  <c r="L400" i="1"/>
  <c r="A401" i="1"/>
  <c r="B401" i="1"/>
  <c r="C401" i="1"/>
  <c r="D401" i="1"/>
  <c r="G401" i="1"/>
  <c r="H401" i="1"/>
  <c r="K401" i="1"/>
  <c r="L401" i="1"/>
  <c r="G402" i="1"/>
  <c r="K402" i="1"/>
  <c r="L402" i="1"/>
  <c r="B403" i="1"/>
  <c r="C403" i="1"/>
  <c r="G403" i="1"/>
  <c r="K403" i="1"/>
  <c r="L403" i="1"/>
  <c r="B404" i="1"/>
  <c r="C404" i="1"/>
  <c r="G404" i="1"/>
  <c r="K404" i="1"/>
  <c r="L404" i="1"/>
  <c r="A405" i="1"/>
  <c r="B405" i="1"/>
  <c r="C405" i="1"/>
  <c r="D405" i="1"/>
  <c r="G405" i="1"/>
  <c r="H405" i="1"/>
  <c r="K405" i="1"/>
  <c r="L405" i="1"/>
  <c r="G406" i="1"/>
  <c r="K406" i="1"/>
  <c r="L406" i="1"/>
  <c r="B407" i="1"/>
  <c r="C407" i="1"/>
  <c r="G407" i="1"/>
  <c r="K407" i="1"/>
  <c r="L407" i="1"/>
  <c r="B408" i="1"/>
  <c r="C408" i="1"/>
  <c r="G408" i="1"/>
  <c r="K408" i="1"/>
  <c r="L408" i="1"/>
  <c r="B409" i="1"/>
  <c r="C409" i="1"/>
  <c r="D409" i="1"/>
  <c r="G409" i="1"/>
  <c r="K409" i="1"/>
  <c r="L409" i="1"/>
  <c r="G410" i="1"/>
  <c r="K410" i="1"/>
  <c r="L410" i="1"/>
  <c r="B411" i="1"/>
  <c r="C411" i="1"/>
  <c r="G411" i="1"/>
  <c r="K411" i="1"/>
  <c r="L411" i="1"/>
  <c r="B412" i="1"/>
  <c r="C412" i="1"/>
  <c r="G412" i="1"/>
  <c r="K412" i="1"/>
  <c r="L412" i="1"/>
  <c r="A413" i="1"/>
  <c r="B413" i="1"/>
  <c r="C413" i="1"/>
  <c r="D413" i="1"/>
  <c r="G413" i="1"/>
  <c r="H413" i="1"/>
  <c r="K413" i="1"/>
  <c r="L413" i="1"/>
  <c r="G414" i="1"/>
  <c r="K414" i="1"/>
  <c r="L414" i="1"/>
  <c r="C415" i="1"/>
  <c r="G415" i="1"/>
  <c r="K415" i="1"/>
  <c r="L415" i="1"/>
  <c r="C416" i="1"/>
  <c r="G416" i="1"/>
  <c r="K416" i="1"/>
  <c r="L416" i="1"/>
  <c r="C417" i="1"/>
  <c r="G417" i="1"/>
  <c r="K417" i="1"/>
  <c r="L417" i="1"/>
  <c r="G418" i="1"/>
  <c r="K418" i="1"/>
  <c r="L418" i="1"/>
  <c r="G419" i="1"/>
  <c r="K419" i="1"/>
  <c r="L419" i="1"/>
  <c r="G420" i="1"/>
  <c r="K420" i="1"/>
  <c r="L420" i="1"/>
  <c r="G425" i="1"/>
  <c r="K425" i="1"/>
  <c r="L425" i="1"/>
  <c r="B426" i="1"/>
  <c r="C426" i="1"/>
  <c r="G426" i="1"/>
  <c r="K426" i="1"/>
  <c r="L426" i="1"/>
  <c r="B427" i="1"/>
  <c r="C427" i="1"/>
  <c r="G427" i="1"/>
  <c r="K427" i="1"/>
  <c r="L427" i="1"/>
  <c r="A428" i="1"/>
  <c r="B428" i="1"/>
  <c r="C428" i="1"/>
  <c r="D428" i="1"/>
  <c r="G428" i="1"/>
  <c r="H428" i="1"/>
  <c r="K428" i="1"/>
  <c r="L428" i="1"/>
  <c r="G429" i="1"/>
  <c r="K429" i="1"/>
  <c r="L429" i="1"/>
  <c r="B430" i="1"/>
  <c r="C430" i="1"/>
  <c r="G430" i="1"/>
  <c r="K430" i="1"/>
  <c r="L430" i="1"/>
  <c r="B431" i="1"/>
  <c r="C431" i="1"/>
  <c r="G431" i="1"/>
  <c r="K431" i="1"/>
  <c r="L431" i="1"/>
  <c r="A432" i="1"/>
  <c r="B432" i="1"/>
  <c r="C432" i="1"/>
  <c r="D432" i="1"/>
  <c r="G432" i="1"/>
  <c r="H432" i="1"/>
  <c r="K432" i="1"/>
  <c r="L432" i="1"/>
  <c r="G433" i="1"/>
  <c r="K433" i="1"/>
  <c r="L433" i="1"/>
  <c r="B434" i="1"/>
  <c r="C434" i="1"/>
  <c r="G434" i="1"/>
  <c r="K434" i="1"/>
  <c r="L434" i="1"/>
  <c r="B435" i="1"/>
  <c r="C435" i="1"/>
  <c r="G435" i="1"/>
  <c r="K435" i="1"/>
  <c r="L435" i="1"/>
  <c r="A436" i="1"/>
  <c r="B436" i="1"/>
  <c r="C436" i="1"/>
  <c r="D436" i="1"/>
  <c r="G436" i="1"/>
  <c r="H436" i="1"/>
  <c r="K436" i="1"/>
  <c r="L436" i="1"/>
  <c r="G437" i="1"/>
  <c r="K437" i="1"/>
  <c r="L437" i="1"/>
  <c r="B438" i="1"/>
  <c r="C438" i="1"/>
  <c r="G438" i="1"/>
  <c r="K438" i="1"/>
  <c r="L438" i="1"/>
  <c r="B439" i="1"/>
  <c r="C439" i="1"/>
  <c r="G439" i="1"/>
  <c r="K439" i="1"/>
  <c r="L439" i="1"/>
  <c r="B440" i="1"/>
  <c r="C440" i="1"/>
  <c r="G440" i="1"/>
  <c r="K440" i="1"/>
  <c r="L440" i="1"/>
  <c r="G441" i="1"/>
  <c r="K441" i="1"/>
  <c r="L441" i="1"/>
  <c r="B442" i="1"/>
  <c r="C442" i="1"/>
  <c r="G442" i="1"/>
  <c r="K442" i="1"/>
  <c r="L442" i="1"/>
  <c r="B443" i="1"/>
  <c r="C443" i="1"/>
  <c r="G443" i="1"/>
  <c r="K443" i="1"/>
  <c r="L443" i="1"/>
  <c r="A444" i="1"/>
  <c r="B444" i="1"/>
  <c r="C444" i="1"/>
  <c r="D444" i="1"/>
  <c r="G444" i="1"/>
  <c r="H444" i="1"/>
  <c r="K444" i="1"/>
  <c r="L444" i="1"/>
  <c r="G445" i="1"/>
  <c r="K445" i="1"/>
  <c r="L445" i="1"/>
  <c r="C446" i="1"/>
  <c r="G446" i="1"/>
  <c r="K446" i="1"/>
  <c r="L446" i="1"/>
  <c r="C447" i="1"/>
  <c r="G447" i="1"/>
  <c r="K447" i="1"/>
  <c r="L447" i="1"/>
  <c r="A448" i="1"/>
  <c r="B448" i="1"/>
  <c r="C448" i="1"/>
  <c r="D448" i="1"/>
  <c r="G448" i="1"/>
  <c r="H448" i="1"/>
  <c r="K448" i="1"/>
  <c r="L448" i="1"/>
  <c r="G449" i="1"/>
  <c r="K449" i="1"/>
  <c r="L449" i="1"/>
  <c r="B450" i="1"/>
  <c r="C450" i="1"/>
  <c r="G450" i="1"/>
  <c r="K450" i="1"/>
  <c r="L450" i="1"/>
  <c r="B451" i="1"/>
  <c r="C451" i="1"/>
  <c r="G451" i="1"/>
  <c r="K451" i="1"/>
  <c r="L451" i="1"/>
  <c r="A452" i="1"/>
  <c r="B452" i="1"/>
  <c r="C452" i="1"/>
  <c r="D452" i="1"/>
  <c r="G452" i="1"/>
  <c r="H452" i="1"/>
  <c r="K452" i="1"/>
  <c r="L452" i="1"/>
  <c r="G453" i="1"/>
  <c r="K453" i="1"/>
  <c r="L453" i="1"/>
  <c r="C454" i="1"/>
  <c r="G454" i="1"/>
  <c r="K454" i="1"/>
  <c r="L454" i="1"/>
  <c r="C455" i="1"/>
  <c r="G455" i="1"/>
  <c r="K455" i="1"/>
  <c r="L455" i="1"/>
  <c r="A456" i="1"/>
  <c r="B456" i="1"/>
  <c r="C456" i="1"/>
  <c r="D456" i="1"/>
  <c r="G456" i="1"/>
  <c r="H456" i="1"/>
  <c r="K456" i="1"/>
  <c r="L456" i="1"/>
  <c r="G457" i="1"/>
  <c r="K457" i="1"/>
  <c r="L457" i="1"/>
  <c r="B458" i="1"/>
  <c r="C458" i="1"/>
  <c r="G458" i="1"/>
  <c r="K458" i="1"/>
  <c r="L458" i="1"/>
  <c r="B459" i="1"/>
  <c r="C459" i="1"/>
  <c r="G459" i="1"/>
  <c r="K459" i="1"/>
  <c r="L459" i="1"/>
  <c r="A460" i="1"/>
  <c r="B460" i="1"/>
  <c r="C460" i="1"/>
  <c r="D460" i="1"/>
  <c r="G460" i="1"/>
  <c r="H460" i="1"/>
  <c r="K460" i="1"/>
  <c r="L460" i="1"/>
  <c r="G461" i="1"/>
  <c r="K461" i="1"/>
  <c r="L461" i="1"/>
  <c r="B462" i="1"/>
  <c r="C462" i="1"/>
  <c r="G462" i="1"/>
  <c r="K462" i="1"/>
  <c r="L462" i="1"/>
  <c r="B463" i="1"/>
  <c r="C463" i="1"/>
  <c r="G463" i="1"/>
  <c r="K463" i="1"/>
  <c r="L463" i="1"/>
  <c r="A464" i="1"/>
  <c r="B464" i="1"/>
  <c r="C464" i="1"/>
  <c r="D464" i="1"/>
  <c r="G464" i="1"/>
  <c r="H464" i="1"/>
  <c r="K464" i="1"/>
  <c r="L464" i="1"/>
  <c r="G465" i="1"/>
  <c r="K465" i="1"/>
  <c r="L465" i="1"/>
  <c r="G466" i="1"/>
  <c r="K466" i="1"/>
  <c r="L466" i="1"/>
  <c r="G467" i="1"/>
  <c r="K467" i="1"/>
  <c r="L467" i="1"/>
  <c r="B468" i="1"/>
  <c r="C468" i="1"/>
  <c r="G468" i="1"/>
  <c r="K468" i="1"/>
  <c r="L468" i="1"/>
  <c r="B469" i="1"/>
  <c r="C469" i="1"/>
  <c r="G469" i="1"/>
  <c r="K469" i="1"/>
  <c r="L469" i="1"/>
  <c r="A470" i="1"/>
  <c r="B470" i="1"/>
  <c r="C470" i="1"/>
  <c r="D470" i="1"/>
  <c r="G470" i="1"/>
  <c r="H470" i="1"/>
  <c r="K470" i="1"/>
  <c r="L470" i="1"/>
  <c r="G471" i="1"/>
  <c r="K471" i="1"/>
  <c r="L471" i="1"/>
  <c r="B472" i="1"/>
  <c r="C472" i="1"/>
  <c r="G472" i="1"/>
  <c r="K472" i="1"/>
  <c r="L472" i="1"/>
  <c r="B473" i="1"/>
  <c r="C473" i="1"/>
  <c r="G473" i="1"/>
  <c r="K473" i="1"/>
  <c r="L473" i="1"/>
  <c r="A474" i="1"/>
  <c r="B474" i="1"/>
  <c r="C474" i="1"/>
  <c r="D474" i="1"/>
  <c r="G474" i="1"/>
  <c r="H474" i="1"/>
  <c r="K474" i="1"/>
  <c r="L474" i="1"/>
  <c r="G475" i="1"/>
  <c r="K475" i="1"/>
  <c r="L475" i="1"/>
  <c r="B476" i="1"/>
  <c r="C476" i="1"/>
  <c r="G476" i="1"/>
  <c r="K476" i="1"/>
  <c r="L476" i="1"/>
  <c r="B477" i="1"/>
  <c r="C477" i="1"/>
  <c r="G477" i="1"/>
  <c r="K477" i="1"/>
  <c r="L477" i="1"/>
  <c r="B478" i="1"/>
  <c r="C478" i="1"/>
  <c r="D478" i="1"/>
  <c r="G478" i="1"/>
  <c r="K478" i="1"/>
  <c r="L478" i="1"/>
  <c r="G479" i="1"/>
  <c r="K479" i="1"/>
  <c r="L479" i="1"/>
  <c r="B480" i="1"/>
  <c r="C480" i="1"/>
  <c r="G480" i="1"/>
  <c r="K480" i="1"/>
  <c r="L480" i="1"/>
  <c r="B481" i="1"/>
  <c r="C481" i="1"/>
  <c r="G481" i="1"/>
  <c r="K481" i="1"/>
  <c r="L481" i="1"/>
  <c r="B482" i="1"/>
  <c r="C482" i="1"/>
  <c r="D482" i="1"/>
  <c r="G482" i="1"/>
  <c r="K482" i="1"/>
  <c r="L482" i="1"/>
  <c r="G483" i="1"/>
  <c r="K483" i="1"/>
  <c r="L483" i="1"/>
  <c r="C484" i="1"/>
  <c r="G484" i="1"/>
  <c r="K484" i="1"/>
  <c r="L484" i="1"/>
  <c r="C485" i="1"/>
  <c r="G485" i="1"/>
  <c r="K485" i="1"/>
  <c r="L485" i="1"/>
  <c r="G486" i="1"/>
  <c r="K486" i="1"/>
  <c r="L486" i="1"/>
  <c r="B487" i="1"/>
  <c r="C487" i="1"/>
  <c r="G487" i="1"/>
  <c r="K487" i="1"/>
  <c r="L487" i="1"/>
  <c r="B488" i="1"/>
  <c r="C488" i="1"/>
  <c r="G488" i="1"/>
  <c r="K488" i="1"/>
  <c r="L488" i="1"/>
  <c r="A489" i="1"/>
  <c r="B489" i="1"/>
  <c r="C489" i="1"/>
  <c r="D489" i="1"/>
  <c r="G489" i="1"/>
  <c r="H489" i="1"/>
  <c r="K489" i="1"/>
  <c r="L489" i="1"/>
  <c r="G490" i="1"/>
  <c r="K490" i="1"/>
  <c r="L490" i="1"/>
  <c r="C491" i="1"/>
  <c r="G491" i="1"/>
  <c r="K491" i="1"/>
  <c r="L491" i="1"/>
  <c r="C492" i="1"/>
  <c r="G492" i="1"/>
  <c r="K492" i="1"/>
  <c r="L492" i="1"/>
  <c r="G493" i="1"/>
  <c r="K493" i="1"/>
  <c r="L493" i="1"/>
  <c r="B494" i="1"/>
  <c r="C494" i="1"/>
  <c r="G494" i="1"/>
  <c r="K494" i="1"/>
  <c r="L494" i="1"/>
  <c r="B495" i="1"/>
  <c r="C495" i="1"/>
  <c r="G495" i="1"/>
  <c r="K495" i="1"/>
  <c r="L495" i="1"/>
  <c r="A496" i="1"/>
  <c r="B496" i="1"/>
  <c r="C496" i="1"/>
  <c r="D496" i="1"/>
  <c r="G496" i="1"/>
  <c r="H496" i="1"/>
  <c r="K496" i="1"/>
  <c r="L496" i="1"/>
  <c r="G498" i="1"/>
  <c r="K498" i="1"/>
  <c r="L498" i="1"/>
  <c r="B499" i="1"/>
  <c r="C499" i="1"/>
  <c r="G499" i="1"/>
  <c r="K499" i="1"/>
  <c r="L499" i="1"/>
  <c r="B500" i="1"/>
  <c r="C500" i="1"/>
  <c r="G500" i="1"/>
  <c r="K500" i="1"/>
  <c r="L500" i="1"/>
  <c r="B501" i="1"/>
  <c r="C501" i="1"/>
  <c r="G501" i="1"/>
  <c r="K501" i="1"/>
  <c r="L501" i="1"/>
  <c r="K502" i="1"/>
  <c r="L502" i="1"/>
  <c r="C503" i="1"/>
  <c r="K503" i="1"/>
  <c r="L503" i="1"/>
  <c r="C504" i="1"/>
  <c r="K504" i="1"/>
  <c r="L504" i="1"/>
  <c r="C505" i="1"/>
  <c r="K505" i="1"/>
  <c r="L505" i="1"/>
  <c r="G506" i="1"/>
  <c r="K506" i="1"/>
  <c r="L506" i="1"/>
  <c r="C507" i="1"/>
  <c r="G507" i="1"/>
  <c r="K507" i="1"/>
  <c r="L507" i="1"/>
  <c r="C508" i="1"/>
  <c r="G508" i="1"/>
  <c r="K508" i="1"/>
  <c r="L508" i="1"/>
  <c r="G509" i="1"/>
  <c r="K509" i="1"/>
  <c r="L509" i="1"/>
  <c r="C510" i="1"/>
  <c r="G510" i="1"/>
  <c r="K510" i="1"/>
  <c r="L510" i="1"/>
  <c r="C511" i="1"/>
  <c r="K511" i="1"/>
  <c r="L511" i="1"/>
  <c r="K512" i="1"/>
  <c r="L512" i="1"/>
  <c r="C513" i="1"/>
  <c r="K513" i="1"/>
  <c r="L513" i="1"/>
  <c r="C514" i="1"/>
  <c r="K514" i="1"/>
  <c r="L514" i="1"/>
  <c r="K515" i="1"/>
  <c r="L515" i="1"/>
  <c r="C516" i="1"/>
  <c r="K516" i="1"/>
  <c r="L516" i="1"/>
  <c r="C517" i="1"/>
  <c r="K517" i="1"/>
  <c r="L517" i="1"/>
  <c r="A518" i="1"/>
  <c r="B518" i="1"/>
  <c r="C518" i="1"/>
  <c r="D518" i="1"/>
  <c r="G518" i="1"/>
  <c r="H518" i="1"/>
  <c r="K518" i="1"/>
  <c r="L518" i="1"/>
  <c r="G529" i="1"/>
  <c r="K519" i="1"/>
  <c r="L519" i="1"/>
  <c r="C520" i="1"/>
  <c r="G520" i="1"/>
  <c r="K520" i="1"/>
  <c r="L520" i="1"/>
  <c r="C521" i="1"/>
  <c r="G521" i="1"/>
  <c r="K521" i="1"/>
  <c r="L521" i="1"/>
  <c r="C522" i="1"/>
  <c r="G522" i="1"/>
  <c r="K522" i="1"/>
  <c r="L522" i="1"/>
  <c r="G523" i="1"/>
  <c r="K523" i="1"/>
  <c r="L523" i="1"/>
  <c r="C524" i="1"/>
  <c r="G524" i="1"/>
  <c r="K524" i="1"/>
  <c r="L524" i="1"/>
  <c r="C525" i="1"/>
  <c r="G525" i="1"/>
  <c r="K525" i="1"/>
  <c r="L525" i="1"/>
  <c r="K526" i="1"/>
  <c r="L526" i="1"/>
  <c r="C527" i="1"/>
  <c r="K527" i="1"/>
  <c r="L527" i="1"/>
  <c r="C528" i="1"/>
  <c r="K528" i="1"/>
  <c r="L528" i="1"/>
  <c r="C529" i="1"/>
  <c r="K529" i="1"/>
  <c r="L529" i="1"/>
  <c r="K530" i="1"/>
  <c r="L530" i="1"/>
  <c r="C531" i="1"/>
  <c r="K531" i="1"/>
  <c r="L531" i="1"/>
  <c r="C532" i="1"/>
  <c r="K532" i="1"/>
  <c r="L532" i="1"/>
  <c r="C533" i="1"/>
  <c r="K533" i="1"/>
  <c r="L533" i="1"/>
  <c r="G534" i="1"/>
  <c r="K534" i="1"/>
  <c r="L534" i="1"/>
  <c r="B535" i="1"/>
  <c r="C535" i="1"/>
  <c r="G535" i="1"/>
  <c r="K535" i="1"/>
  <c r="L535" i="1"/>
  <c r="B536" i="1"/>
  <c r="C536" i="1"/>
  <c r="G536" i="1"/>
  <c r="K536" i="1"/>
  <c r="L536" i="1"/>
  <c r="B537" i="1"/>
  <c r="C537" i="1"/>
  <c r="G504" i="1"/>
  <c r="K537" i="1"/>
  <c r="L537" i="1"/>
  <c r="K538" i="1"/>
  <c r="L538" i="1"/>
  <c r="C539" i="1"/>
  <c r="K539" i="1"/>
  <c r="L539" i="1"/>
  <c r="C540" i="1"/>
  <c r="K540" i="1"/>
  <c r="L540" i="1"/>
  <c r="C541" i="1"/>
  <c r="K541" i="1"/>
  <c r="L541" i="1"/>
  <c r="G543" i="1"/>
  <c r="K543" i="1"/>
  <c r="L543" i="1"/>
  <c r="C544" i="1"/>
  <c r="K544" i="1"/>
  <c r="L544" i="1"/>
  <c r="C545" i="1"/>
  <c r="K545" i="1"/>
  <c r="L545" i="1"/>
  <c r="C546" i="1"/>
  <c r="K546" i="1"/>
  <c r="L546" i="1"/>
  <c r="K547" i="1"/>
  <c r="L547" i="1"/>
  <c r="C548" i="1"/>
  <c r="K548" i="1"/>
  <c r="L548" i="1"/>
  <c r="C549" i="1"/>
  <c r="K549" i="1"/>
  <c r="L549" i="1"/>
  <c r="C550" i="1"/>
  <c r="K550" i="1"/>
  <c r="L550" i="1"/>
  <c r="G544" i="1"/>
  <c r="K551" i="1"/>
  <c r="L551" i="1"/>
  <c r="B552" i="1"/>
  <c r="C552" i="1"/>
  <c r="G552" i="1"/>
  <c r="K552" i="1"/>
  <c r="L552" i="1"/>
  <c r="B553" i="1"/>
  <c r="C553" i="1"/>
  <c r="G553" i="1"/>
  <c r="G545" i="1"/>
  <c r="K553" i="1"/>
  <c r="L553" i="1"/>
  <c r="B554" i="1"/>
  <c r="C554" i="1"/>
  <c r="K554" i="1"/>
  <c r="L554" i="1"/>
  <c r="K555" i="1"/>
  <c r="L555" i="1"/>
  <c r="C556" i="1"/>
  <c r="K556" i="1"/>
  <c r="L556" i="1"/>
  <c r="C557" i="1"/>
  <c r="K557" i="1"/>
  <c r="L557" i="1"/>
  <c r="C558" i="1"/>
  <c r="K558" i="1"/>
  <c r="L558" i="1"/>
  <c r="G559" i="1"/>
  <c r="K559" i="1"/>
  <c r="L559" i="1"/>
  <c r="C560" i="1"/>
  <c r="G560" i="1"/>
  <c r="K560" i="1"/>
  <c r="L560" i="1"/>
  <c r="C561" i="1"/>
  <c r="G561" i="1"/>
  <c r="K561" i="1"/>
  <c r="L561" i="1"/>
  <c r="A562" i="1"/>
  <c r="B562" i="1"/>
  <c r="C562" i="1"/>
  <c r="D562" i="1"/>
  <c r="G562" i="1"/>
  <c r="H562" i="1"/>
  <c r="K562" i="1"/>
  <c r="L562" i="1"/>
  <c r="G564" i="1"/>
  <c r="K564" i="1"/>
  <c r="L564" i="1"/>
  <c r="G565" i="1"/>
  <c r="K565" i="1"/>
  <c r="L565" i="1"/>
  <c r="G566" i="1"/>
  <c r="K566" i="1"/>
  <c r="L566" i="1"/>
  <c r="A567" i="1"/>
  <c r="B567" i="1"/>
  <c r="C567" i="1"/>
  <c r="D567" i="1"/>
  <c r="G567" i="1"/>
  <c r="H567" i="1"/>
  <c r="K567" i="1"/>
  <c r="L567" i="1"/>
  <c r="G568" i="1"/>
  <c r="K568" i="1"/>
  <c r="L568" i="1"/>
  <c r="C569" i="1"/>
  <c r="G569" i="1"/>
  <c r="K569" i="1"/>
  <c r="L569" i="1"/>
  <c r="C570" i="1"/>
  <c r="G570" i="1"/>
  <c r="K570" i="1"/>
  <c r="L570" i="1"/>
  <c r="C571" i="1"/>
  <c r="G571" i="1"/>
  <c r="K571" i="1"/>
  <c r="L571" i="1"/>
  <c r="K572" i="1"/>
  <c r="L572" i="1"/>
  <c r="C573" i="1"/>
  <c r="K573" i="1"/>
  <c r="L573" i="1"/>
  <c r="K574" i="1"/>
  <c r="L574" i="1"/>
  <c r="C575" i="1"/>
  <c r="K575" i="1"/>
  <c r="L575" i="1"/>
  <c r="C576" i="1"/>
  <c r="K576" i="1"/>
  <c r="L576" i="1"/>
  <c r="C577" i="1"/>
  <c r="K577" i="1"/>
  <c r="L577" i="1"/>
  <c r="K578" i="1"/>
  <c r="L578" i="1"/>
  <c r="C579" i="1"/>
  <c r="K579" i="1"/>
  <c r="L579" i="1"/>
  <c r="C580" i="1"/>
  <c r="K580" i="1"/>
  <c r="L580" i="1"/>
  <c r="C581" i="1"/>
  <c r="G581" i="1"/>
  <c r="K581" i="1"/>
  <c r="L581" i="1"/>
  <c r="G582" i="1"/>
  <c r="G583" i="1"/>
  <c r="K584" i="1"/>
  <c r="L584" i="1"/>
  <c r="C585" i="1"/>
  <c r="K585" i="1"/>
  <c r="L585" i="1"/>
  <c r="C586" i="1"/>
  <c r="K586" i="1"/>
  <c r="L586" i="1"/>
  <c r="C587" i="1"/>
  <c r="K587" i="1"/>
  <c r="L587" i="1"/>
  <c r="K588" i="1"/>
  <c r="L588" i="1"/>
  <c r="C589" i="1"/>
  <c r="K589" i="1"/>
  <c r="L589" i="1"/>
  <c r="C590" i="1"/>
  <c r="K590" i="1"/>
  <c r="L590" i="1"/>
  <c r="C591" i="1"/>
  <c r="K591" i="1"/>
  <c r="L591" i="1"/>
  <c r="K592" i="1"/>
  <c r="L592" i="1"/>
  <c r="C593" i="1"/>
  <c r="G679" i="1"/>
  <c r="K593" i="1"/>
  <c r="L593" i="1"/>
  <c r="G594" i="1"/>
  <c r="K594" i="1"/>
  <c r="L594" i="1"/>
  <c r="C595" i="1"/>
  <c r="G595" i="1"/>
  <c r="K595" i="1"/>
  <c r="L595" i="1"/>
  <c r="C596" i="1"/>
  <c r="G596" i="1"/>
  <c r="K596" i="1"/>
  <c r="L596" i="1"/>
  <c r="A597" i="1"/>
  <c r="B597" i="1"/>
  <c r="C597" i="1"/>
  <c r="D597" i="1"/>
  <c r="G597" i="1"/>
  <c r="H597" i="1"/>
  <c r="K597" i="1"/>
  <c r="L597" i="1"/>
  <c r="K598" i="1"/>
  <c r="L598" i="1"/>
  <c r="C599" i="1"/>
  <c r="K599" i="1"/>
  <c r="L599" i="1"/>
  <c r="C600" i="1"/>
  <c r="K600" i="1"/>
  <c r="L600" i="1"/>
  <c r="C601" i="1"/>
  <c r="K601" i="1"/>
  <c r="L601" i="1"/>
  <c r="G602" i="1"/>
  <c r="K602" i="1"/>
  <c r="L602" i="1"/>
  <c r="C603" i="1"/>
  <c r="G603" i="1"/>
  <c r="K603" i="1"/>
  <c r="L603" i="1"/>
  <c r="C604" i="1"/>
  <c r="G604" i="1"/>
  <c r="K604" i="1"/>
  <c r="L604" i="1"/>
  <c r="C605" i="1"/>
  <c r="G605" i="1"/>
  <c r="K605" i="1"/>
  <c r="L605" i="1"/>
  <c r="K606" i="1"/>
  <c r="L606" i="1"/>
  <c r="C607" i="1"/>
  <c r="K607" i="1"/>
  <c r="L607" i="1"/>
  <c r="G608" i="1"/>
  <c r="K608" i="1"/>
  <c r="L608" i="1"/>
  <c r="C609" i="1"/>
  <c r="G609" i="1"/>
  <c r="K609" i="1"/>
  <c r="L609" i="1"/>
  <c r="C610" i="1"/>
  <c r="G610" i="1"/>
  <c r="K610" i="1"/>
  <c r="L610" i="1"/>
  <c r="A611" i="1"/>
  <c r="B611" i="1"/>
  <c r="C611" i="1"/>
  <c r="D611" i="1"/>
  <c r="G611" i="1"/>
  <c r="H611" i="1"/>
  <c r="K611" i="1"/>
  <c r="L611" i="1"/>
  <c r="K612" i="1"/>
  <c r="L612" i="1"/>
  <c r="C613" i="1"/>
  <c r="K613" i="1"/>
  <c r="L613" i="1"/>
  <c r="C614" i="1"/>
  <c r="K614" i="1"/>
  <c r="L614" i="1"/>
  <c r="C615" i="1"/>
  <c r="K615" i="1"/>
  <c r="L615" i="1"/>
  <c r="G616" i="1"/>
  <c r="G617" i="1"/>
  <c r="K618" i="1"/>
  <c r="L618" i="1"/>
  <c r="C619" i="1"/>
  <c r="K619" i="1"/>
  <c r="L619" i="1"/>
  <c r="C620" i="1"/>
  <c r="K620" i="1"/>
  <c r="L620" i="1"/>
  <c r="C621" i="1"/>
  <c r="K621" i="1"/>
  <c r="L621" i="1"/>
  <c r="K622" i="1"/>
  <c r="L622" i="1"/>
  <c r="C623" i="1"/>
  <c r="K623" i="1"/>
  <c r="L623" i="1"/>
  <c r="C624" i="1"/>
  <c r="K624" i="1"/>
  <c r="L624" i="1"/>
  <c r="C625" i="1"/>
  <c r="K625" i="1"/>
  <c r="L625" i="1"/>
  <c r="G626" i="1"/>
  <c r="K626" i="1"/>
  <c r="L626" i="1"/>
  <c r="B627" i="1"/>
  <c r="C627" i="1"/>
  <c r="G627" i="1"/>
  <c r="K627" i="1"/>
  <c r="L627" i="1"/>
  <c r="B628" i="1"/>
  <c r="C628" i="1"/>
  <c r="G628" i="1"/>
  <c r="K628" i="1"/>
  <c r="L628" i="1"/>
  <c r="B629" i="1"/>
  <c r="C629" i="1"/>
  <c r="G629" i="1"/>
  <c r="K629" i="1"/>
  <c r="L629" i="1"/>
  <c r="G630" i="1"/>
  <c r="K630" i="1"/>
  <c r="L630" i="1"/>
  <c r="C631" i="1"/>
  <c r="G631" i="1"/>
  <c r="K631" i="1"/>
  <c r="L631" i="1"/>
  <c r="C632" i="1"/>
  <c r="G632" i="1"/>
  <c r="K632" i="1"/>
  <c r="L632" i="1"/>
  <c r="A633" i="1"/>
  <c r="B633" i="1"/>
  <c r="C633" i="1"/>
  <c r="D633" i="1"/>
  <c r="G633" i="1"/>
  <c r="H633" i="1"/>
  <c r="K633" i="1"/>
  <c r="L633" i="1"/>
  <c r="G585" i="1"/>
  <c r="K634" i="1"/>
  <c r="L634" i="1"/>
  <c r="C635" i="1"/>
  <c r="G635" i="1"/>
  <c r="K635" i="1"/>
  <c r="L635" i="1"/>
  <c r="C636" i="1"/>
  <c r="G586" i="1"/>
  <c r="K636" i="1"/>
  <c r="L636" i="1"/>
  <c r="K637" i="1"/>
  <c r="L637" i="1"/>
  <c r="C638" i="1"/>
  <c r="K638" i="1"/>
  <c r="L638" i="1"/>
  <c r="C639" i="1"/>
  <c r="G639" i="1"/>
  <c r="K639" i="1"/>
  <c r="L639" i="1"/>
  <c r="C640" i="1"/>
  <c r="K640" i="1"/>
  <c r="L640" i="1"/>
  <c r="G641" i="1"/>
  <c r="K641" i="1"/>
  <c r="L641" i="1"/>
  <c r="C642" i="1"/>
  <c r="G642" i="1"/>
  <c r="K642" i="1"/>
  <c r="L642" i="1"/>
  <c r="C643" i="1"/>
  <c r="K643" i="1"/>
  <c r="L643" i="1"/>
  <c r="C644" i="1"/>
  <c r="K644" i="1"/>
  <c r="L644" i="1"/>
  <c r="G587" i="1"/>
  <c r="K645" i="1"/>
  <c r="L645" i="1"/>
  <c r="C646" i="1"/>
  <c r="G619" i="1"/>
  <c r="K646" i="1"/>
  <c r="L646" i="1"/>
  <c r="C647" i="1"/>
  <c r="G647" i="1"/>
  <c r="K647" i="1"/>
  <c r="L647" i="1"/>
  <c r="G648" i="1"/>
  <c r="K648" i="1"/>
  <c r="L648" i="1"/>
  <c r="C649" i="1"/>
  <c r="G649" i="1"/>
  <c r="K649" i="1"/>
  <c r="L649" i="1"/>
  <c r="C650" i="1"/>
  <c r="K650" i="1"/>
  <c r="L650" i="1"/>
  <c r="C651" i="1"/>
  <c r="G651" i="1"/>
  <c r="K651" i="1"/>
  <c r="L651" i="1"/>
  <c r="K652" i="1"/>
  <c r="L652" i="1"/>
  <c r="C653" i="1"/>
  <c r="K653" i="1"/>
  <c r="L653" i="1"/>
  <c r="C654" i="1"/>
  <c r="K654" i="1"/>
  <c r="L654" i="1"/>
  <c r="C655" i="1"/>
  <c r="G655" i="1"/>
  <c r="K655" i="1"/>
  <c r="L655" i="1"/>
  <c r="G656" i="1"/>
  <c r="K656" i="1"/>
  <c r="L656" i="1"/>
  <c r="C657" i="1"/>
  <c r="G590" i="1"/>
  <c r="K657" i="1"/>
  <c r="L657" i="1"/>
  <c r="C658" i="1"/>
  <c r="G622" i="1"/>
  <c r="K658" i="1"/>
  <c r="L658" i="1"/>
  <c r="C659" i="1"/>
  <c r="G659" i="1"/>
  <c r="K659" i="1"/>
  <c r="L659" i="1"/>
  <c r="G660" i="1"/>
  <c r="K660" i="1"/>
  <c r="L660" i="1"/>
  <c r="C661" i="1"/>
  <c r="G661" i="1"/>
  <c r="K661" i="1"/>
  <c r="L661" i="1"/>
  <c r="C662" i="1"/>
  <c r="K662" i="1"/>
  <c r="L662" i="1"/>
  <c r="C663" i="1"/>
  <c r="K663" i="1"/>
  <c r="L663" i="1"/>
  <c r="K664" i="1"/>
  <c r="L664" i="1"/>
  <c r="C665" i="1"/>
  <c r="K665" i="1"/>
  <c r="L665" i="1"/>
  <c r="C666" i="1"/>
  <c r="G666" i="1"/>
  <c r="K666" i="1"/>
  <c r="L666" i="1"/>
  <c r="C667" i="1"/>
  <c r="K667" i="1"/>
  <c r="L667" i="1"/>
  <c r="K668" i="1"/>
  <c r="L668" i="1"/>
  <c r="C669" i="1"/>
  <c r="G669" i="1"/>
  <c r="K669" i="1"/>
  <c r="L669" i="1"/>
  <c r="C670" i="1"/>
  <c r="K670" i="1"/>
  <c r="L670" i="1"/>
  <c r="C671" i="1"/>
  <c r="K671" i="1"/>
  <c r="L671" i="1"/>
  <c r="K672" i="1"/>
  <c r="L672" i="1"/>
  <c r="C673" i="1"/>
  <c r="G673" i="1"/>
  <c r="K673" i="1"/>
  <c r="L673" i="1"/>
  <c r="C674" i="1"/>
  <c r="K674" i="1"/>
  <c r="L674" i="1"/>
  <c r="C675" i="1"/>
  <c r="K675" i="1"/>
  <c r="L675" i="1"/>
  <c r="G676" i="1"/>
  <c r="K676" i="1"/>
  <c r="L676" i="1"/>
  <c r="C677" i="1"/>
  <c r="G677" i="1"/>
  <c r="K677" i="1"/>
  <c r="L677" i="1"/>
  <c r="C678" i="1"/>
  <c r="K678" i="1"/>
  <c r="L678" i="1"/>
  <c r="C679" i="1"/>
  <c r="K679" i="1"/>
  <c r="L679" i="1"/>
  <c r="K680" i="1"/>
  <c r="L680" i="1"/>
  <c r="C681" i="1"/>
  <c r="G681" i="1"/>
  <c r="K681" i="1"/>
  <c r="L681" i="1"/>
  <c r="C682" i="1"/>
  <c r="K682" i="1"/>
  <c r="L682" i="1"/>
  <c r="C683" i="1"/>
  <c r="K683" i="1"/>
  <c r="L683" i="1"/>
  <c r="K684" i="1"/>
  <c r="L684" i="1"/>
  <c r="C685" i="1"/>
  <c r="K685" i="1"/>
  <c r="L685" i="1"/>
  <c r="C686" i="1"/>
  <c r="K686" i="1"/>
  <c r="L686" i="1"/>
  <c r="G687" i="1"/>
  <c r="K687" i="1"/>
  <c r="L687" i="1"/>
  <c r="C688" i="1"/>
  <c r="G688" i="1"/>
  <c r="K688" i="1"/>
  <c r="L688" i="1"/>
  <c r="C689" i="1"/>
  <c r="G557" i="1"/>
  <c r="G689" i="1"/>
  <c r="K689" i="1"/>
  <c r="L689" i="1"/>
  <c r="C690" i="1"/>
  <c r="G690" i="1"/>
  <c r="K690" i="1"/>
  <c r="L690" i="1"/>
  <c r="G691" i="1"/>
  <c r="G573" i="1"/>
  <c r="K691" i="1"/>
  <c r="L691" i="1"/>
  <c r="C692" i="1"/>
  <c r="G692" i="1"/>
  <c r="K692" i="1"/>
  <c r="L692" i="1"/>
  <c r="C693" i="1"/>
  <c r="G693" i="1"/>
  <c r="K693" i="1"/>
  <c r="L693" i="1"/>
  <c r="A694" i="1"/>
  <c r="B694" i="1"/>
  <c r="C694" i="1"/>
  <c r="D694" i="1"/>
  <c r="G563" i="1"/>
  <c r="H694" i="1"/>
  <c r="K694" i="1"/>
  <c r="L694" i="1"/>
  <c r="K695" i="1"/>
  <c r="L695" i="1"/>
  <c r="C696" i="1"/>
  <c r="K696" i="1"/>
  <c r="L696" i="1"/>
  <c r="C697" i="1"/>
  <c r="K697" i="1"/>
  <c r="L697" i="1"/>
  <c r="C698" i="1"/>
  <c r="K698" i="1"/>
  <c r="L698" i="1"/>
  <c r="K699" i="1"/>
  <c r="L699" i="1"/>
  <c r="C700" i="1"/>
  <c r="G700" i="1"/>
  <c r="K700" i="1"/>
  <c r="L700" i="1"/>
  <c r="C701" i="1"/>
  <c r="G701" i="1"/>
  <c r="K701" i="1"/>
  <c r="L701" i="1"/>
  <c r="G702" i="1"/>
  <c r="G703" i="1"/>
  <c r="K703" i="1"/>
  <c r="L703" i="1"/>
  <c r="C704" i="1"/>
  <c r="G704" i="1"/>
  <c r="K704" i="1"/>
  <c r="L704" i="1"/>
  <c r="C705" i="1"/>
  <c r="G705" i="1"/>
  <c r="K705" i="1"/>
  <c r="L705" i="1"/>
  <c r="G706" i="1"/>
  <c r="K706" i="1"/>
  <c r="L706" i="1"/>
  <c r="C707" i="1"/>
  <c r="G707" i="1"/>
  <c r="K707" i="1"/>
  <c r="L707" i="1"/>
  <c r="C708" i="1"/>
  <c r="G708" i="1"/>
  <c r="K708" i="1"/>
  <c r="L708" i="1"/>
  <c r="G709" i="1"/>
  <c r="K709" i="1"/>
  <c r="L709" i="1"/>
  <c r="C710" i="1"/>
  <c r="G710" i="1"/>
  <c r="K710" i="1"/>
  <c r="L710" i="1"/>
  <c r="C711" i="1"/>
  <c r="G711" i="1"/>
  <c r="K711" i="1"/>
  <c r="L711" i="1"/>
  <c r="G712" i="1"/>
  <c r="K712" i="1"/>
  <c r="L712" i="1"/>
  <c r="C713" i="1"/>
  <c r="G713" i="1"/>
  <c r="K713" i="1"/>
  <c r="L713" i="1"/>
  <c r="C714" i="1"/>
  <c r="G714" i="1"/>
  <c r="K714" i="1"/>
  <c r="L714" i="1"/>
  <c r="R714" i="1"/>
  <c r="K715" i="1"/>
  <c r="L715" i="1"/>
  <c r="C716" i="1"/>
  <c r="G716" i="1"/>
  <c r="K716" i="1"/>
  <c r="L716" i="1"/>
  <c r="C717" i="1"/>
  <c r="G717" i="1"/>
  <c r="K717" i="1"/>
  <c r="L717" i="1"/>
  <c r="C718" i="1"/>
  <c r="G718" i="1"/>
  <c r="K718" i="1"/>
  <c r="L718" i="1"/>
  <c r="G719" i="1"/>
  <c r="K719" i="1"/>
  <c r="L719" i="1"/>
  <c r="C720" i="1"/>
  <c r="G720" i="1"/>
  <c r="K720" i="1"/>
  <c r="L720" i="1"/>
  <c r="C721" i="1"/>
  <c r="G721" i="1"/>
  <c r="K721" i="1"/>
  <c r="L721" i="1"/>
  <c r="A722" i="1"/>
  <c r="C722" i="1"/>
  <c r="D722" i="1"/>
  <c r="G722" i="1"/>
  <c r="K722" i="1"/>
  <c r="L722" i="1"/>
  <c r="G723" i="1"/>
  <c r="K723" i="1"/>
  <c r="L723" i="1"/>
  <c r="K724" i="1"/>
  <c r="L724" i="1"/>
  <c r="C725" i="1"/>
  <c r="K725" i="1"/>
  <c r="L725" i="1"/>
  <c r="C726" i="1"/>
  <c r="K726" i="1"/>
  <c r="L726" i="1"/>
  <c r="K727" i="1"/>
  <c r="L727" i="1"/>
  <c r="C728" i="1"/>
  <c r="G728" i="1"/>
  <c r="K728" i="1"/>
  <c r="L728" i="1"/>
  <c r="C729" i="1"/>
  <c r="G729" i="1"/>
  <c r="K729" i="1"/>
  <c r="L729" i="1"/>
  <c r="C730" i="1"/>
  <c r="G730" i="1"/>
  <c r="K730" i="1"/>
  <c r="L730" i="1"/>
  <c r="G731" i="1"/>
  <c r="K731" i="1"/>
  <c r="L731" i="1"/>
  <c r="C732" i="1"/>
  <c r="K732" i="1"/>
  <c r="L732" i="1"/>
  <c r="C733" i="1"/>
  <c r="K733" i="1"/>
  <c r="L733" i="1"/>
  <c r="C734" i="1"/>
  <c r="G734" i="1"/>
  <c r="K734" i="1"/>
  <c r="L734" i="1"/>
  <c r="G735" i="1"/>
  <c r="K735" i="1"/>
  <c r="L735" i="1"/>
  <c r="C736" i="1"/>
  <c r="G736" i="1"/>
  <c r="K736" i="1"/>
  <c r="L736" i="1"/>
  <c r="C737" i="1"/>
  <c r="G737" i="1"/>
  <c r="K737" i="1"/>
  <c r="L737" i="1"/>
  <c r="C738" i="1"/>
  <c r="K738" i="1"/>
  <c r="L738" i="1"/>
  <c r="G739" i="1"/>
  <c r="K739" i="1"/>
  <c r="L739" i="1"/>
  <c r="C740" i="1"/>
  <c r="G740" i="1"/>
  <c r="K740" i="1"/>
  <c r="L740" i="1"/>
  <c r="C741" i="1"/>
  <c r="G741" i="1"/>
  <c r="K741" i="1"/>
  <c r="L741" i="1"/>
  <c r="A742" i="1"/>
  <c r="C742" i="1"/>
  <c r="D742" i="1"/>
  <c r="G742" i="1"/>
  <c r="K742" i="1"/>
  <c r="L742" i="1"/>
  <c r="G743" i="1"/>
  <c r="K743" i="1"/>
  <c r="L743" i="1"/>
  <c r="K744" i="1"/>
  <c r="L744" i="1"/>
  <c r="C745" i="1"/>
  <c r="K745" i="1"/>
  <c r="L745" i="1"/>
  <c r="C746" i="1"/>
  <c r="G746" i="1"/>
  <c r="K746" i="1"/>
  <c r="L746" i="1"/>
  <c r="G747" i="1"/>
  <c r="K747" i="1"/>
  <c r="L747" i="1"/>
  <c r="C748" i="1"/>
  <c r="K748" i="1"/>
  <c r="L748" i="1"/>
  <c r="G749" i="1"/>
  <c r="K749" i="1"/>
  <c r="L749" i="1"/>
  <c r="C750" i="1"/>
  <c r="K750" i="1"/>
  <c r="L750" i="1"/>
  <c r="C751" i="1"/>
  <c r="K751" i="1"/>
  <c r="L751" i="1"/>
  <c r="G752" i="1"/>
  <c r="K752" i="1"/>
  <c r="L752" i="1"/>
  <c r="C753" i="1"/>
  <c r="G753" i="1"/>
  <c r="K753" i="1"/>
  <c r="L753" i="1"/>
  <c r="C754" i="1"/>
  <c r="G754" i="1"/>
  <c r="K754" i="1"/>
  <c r="L754" i="1"/>
  <c r="C755" i="1"/>
  <c r="G755" i="1"/>
  <c r="K755" i="1"/>
  <c r="L755" i="1"/>
  <c r="K756" i="1"/>
  <c r="L756" i="1"/>
  <c r="C757" i="1"/>
  <c r="K757" i="1"/>
  <c r="L757" i="1"/>
  <c r="C758" i="1"/>
  <c r="K758" i="1"/>
  <c r="L758" i="1"/>
  <c r="C759" i="1"/>
  <c r="G759" i="1"/>
  <c r="K759" i="1"/>
  <c r="L759" i="1"/>
  <c r="G760" i="1"/>
  <c r="K760" i="1"/>
  <c r="L760" i="1"/>
  <c r="C761" i="1"/>
  <c r="G761" i="1"/>
  <c r="K761" i="1"/>
  <c r="L761" i="1"/>
  <c r="C762" i="1"/>
  <c r="G762" i="1"/>
  <c r="K762" i="1"/>
  <c r="L762" i="1"/>
  <c r="C763" i="1"/>
  <c r="G763" i="1"/>
  <c r="K763" i="1"/>
  <c r="L763" i="1"/>
  <c r="K764" i="1"/>
  <c r="L764" i="1"/>
  <c r="C765" i="1"/>
  <c r="K765" i="1"/>
  <c r="L765" i="1"/>
  <c r="C766" i="1"/>
  <c r="G766" i="1"/>
  <c r="K766" i="1"/>
  <c r="L766" i="1"/>
  <c r="C767" i="1"/>
  <c r="G767" i="1"/>
  <c r="K767" i="1"/>
  <c r="L767" i="1"/>
  <c r="K768" i="1"/>
  <c r="L768" i="1"/>
  <c r="C769" i="1"/>
  <c r="K769" i="1"/>
  <c r="L769" i="1"/>
  <c r="C770" i="1"/>
  <c r="K770" i="1"/>
  <c r="L770" i="1"/>
  <c r="C771" i="1"/>
  <c r="K771" i="1"/>
  <c r="L771" i="1"/>
  <c r="G772" i="1"/>
  <c r="K772" i="1"/>
  <c r="L772" i="1"/>
  <c r="C773" i="1"/>
  <c r="K773" i="1"/>
  <c r="L773" i="1"/>
  <c r="C774" i="1"/>
  <c r="K774" i="1"/>
  <c r="L774" i="1"/>
  <c r="C775" i="1"/>
  <c r="K775" i="1"/>
  <c r="L775" i="1"/>
  <c r="K776" i="1"/>
  <c r="L776" i="1"/>
  <c r="C777" i="1"/>
  <c r="K777" i="1"/>
  <c r="L777" i="1"/>
  <c r="C778" i="1"/>
  <c r="K778" i="1"/>
  <c r="L778" i="1"/>
  <c r="C779" i="1"/>
  <c r="K779" i="1"/>
  <c r="L779" i="1"/>
  <c r="K780" i="1"/>
  <c r="L780" i="1"/>
  <c r="C781" i="1"/>
  <c r="G781" i="1"/>
  <c r="K781" i="1"/>
  <c r="L781" i="1"/>
  <c r="C782" i="1"/>
  <c r="G782" i="1"/>
  <c r="K782" i="1"/>
  <c r="L782" i="1"/>
  <c r="C783" i="1"/>
  <c r="G783" i="1"/>
  <c r="K783" i="1"/>
  <c r="L783" i="1"/>
  <c r="G784" i="1"/>
  <c r="K784" i="1"/>
  <c r="L784" i="1"/>
  <c r="C785" i="1"/>
  <c r="G785" i="1"/>
  <c r="K785" i="1"/>
  <c r="L785" i="1"/>
  <c r="C786" i="1"/>
  <c r="G786" i="1"/>
  <c r="K786" i="1"/>
  <c r="L786" i="1"/>
  <c r="C787" i="1"/>
  <c r="G787" i="1"/>
  <c r="K787" i="1"/>
  <c r="L787" i="1"/>
  <c r="G788" i="1"/>
  <c r="K788" i="1"/>
  <c r="L788" i="1"/>
  <c r="C789" i="1"/>
  <c r="K789" i="1"/>
  <c r="L789" i="1"/>
  <c r="C790" i="1"/>
  <c r="K790" i="1"/>
  <c r="L790" i="1"/>
  <c r="C791" i="1"/>
  <c r="K791" i="1"/>
  <c r="L791" i="1"/>
  <c r="K792" i="1"/>
  <c r="L792" i="1"/>
  <c r="C793" i="1"/>
  <c r="K793" i="1"/>
  <c r="L793" i="1"/>
  <c r="C794" i="1"/>
  <c r="G794" i="1"/>
  <c r="K794" i="1"/>
  <c r="L794" i="1"/>
  <c r="G795" i="1"/>
  <c r="K795" i="1"/>
  <c r="L795" i="1"/>
  <c r="C796" i="1"/>
  <c r="G796" i="1"/>
  <c r="K796" i="1"/>
  <c r="L796" i="1"/>
  <c r="C797" i="1"/>
  <c r="K797" i="1"/>
  <c r="L797" i="1"/>
  <c r="C798" i="1"/>
  <c r="K798" i="1"/>
  <c r="L798" i="1"/>
  <c r="K799" i="1"/>
  <c r="L799" i="1"/>
  <c r="C800" i="1"/>
  <c r="K800" i="1"/>
  <c r="L800" i="1"/>
  <c r="C801" i="1"/>
  <c r="K801" i="1"/>
  <c r="L801" i="1"/>
  <c r="C802" i="1"/>
  <c r="K802" i="1"/>
  <c r="L802" i="1"/>
  <c r="G803" i="1"/>
  <c r="K803" i="1"/>
  <c r="L803" i="1"/>
  <c r="C804" i="1"/>
  <c r="G804" i="1"/>
  <c r="K804" i="1"/>
  <c r="L804" i="1"/>
  <c r="C805" i="1"/>
  <c r="G805" i="1"/>
  <c r="K805" i="1"/>
  <c r="L805" i="1"/>
  <c r="A806" i="1"/>
  <c r="C806" i="1"/>
  <c r="D806" i="1"/>
  <c r="G806" i="1"/>
  <c r="K806" i="1"/>
  <c r="L806" i="1"/>
  <c r="G807" i="1"/>
  <c r="K807" i="1"/>
  <c r="L807" i="1"/>
  <c r="G808" i="1"/>
  <c r="K808" i="1"/>
  <c r="L808" i="1"/>
  <c r="G809" i="1"/>
  <c r="K809" i="1"/>
  <c r="L809" i="1"/>
  <c r="A810" i="1"/>
  <c r="C810" i="1"/>
  <c r="D810" i="1"/>
  <c r="G810" i="1"/>
  <c r="K810" i="1"/>
  <c r="L810" i="1"/>
  <c r="K811" i="1"/>
  <c r="L811" i="1"/>
  <c r="C812" i="1"/>
  <c r="K812" i="1"/>
  <c r="L812" i="1"/>
  <c r="C813" i="1"/>
  <c r="G813" i="1"/>
  <c r="K813" i="1"/>
  <c r="L813" i="1"/>
  <c r="C814" i="1"/>
  <c r="G814" i="1"/>
  <c r="K814" i="1"/>
  <c r="L814" i="1"/>
  <c r="K815" i="1"/>
  <c r="L815" i="1"/>
  <c r="C816" i="1"/>
  <c r="K816" i="1"/>
  <c r="L816" i="1"/>
  <c r="C817" i="1"/>
  <c r="K817" i="1"/>
  <c r="L817" i="1"/>
  <c r="C818" i="1"/>
  <c r="K818" i="1"/>
  <c r="L818" i="1"/>
  <c r="K819" i="1"/>
  <c r="L819" i="1"/>
  <c r="C820" i="1"/>
  <c r="K820" i="1"/>
  <c r="L820" i="1"/>
  <c r="C821" i="1"/>
  <c r="K821" i="1"/>
  <c r="L821" i="1"/>
  <c r="C822" i="1"/>
  <c r="K822" i="1"/>
  <c r="L822" i="1"/>
  <c r="G823" i="1"/>
  <c r="K823" i="1"/>
  <c r="L823" i="1"/>
  <c r="C824" i="1"/>
  <c r="K824" i="1"/>
  <c r="L824" i="1"/>
  <c r="C825" i="1"/>
  <c r="K825" i="1"/>
  <c r="L825" i="1"/>
  <c r="C826" i="1"/>
  <c r="K826" i="1"/>
  <c r="L826" i="1"/>
  <c r="K827" i="1"/>
  <c r="L827" i="1"/>
  <c r="C828" i="1"/>
  <c r="G828" i="1"/>
  <c r="K828" i="1"/>
  <c r="L828" i="1"/>
  <c r="C829" i="1"/>
  <c r="G829" i="1"/>
  <c r="K829" i="1"/>
  <c r="L829" i="1"/>
  <c r="C830" i="1"/>
  <c r="G830" i="1"/>
  <c r="K830" i="1"/>
  <c r="L830" i="1"/>
  <c r="G831" i="1"/>
  <c r="K831" i="1"/>
  <c r="L831" i="1"/>
  <c r="C832" i="1"/>
  <c r="G832" i="1"/>
  <c r="K832" i="1"/>
  <c r="L832" i="1"/>
  <c r="C833" i="1"/>
  <c r="G833" i="1"/>
  <c r="K833" i="1"/>
  <c r="L833" i="1"/>
  <c r="A834" i="1"/>
  <c r="B834" i="1"/>
  <c r="C834" i="1"/>
  <c r="D834" i="1"/>
  <c r="G834" i="1"/>
  <c r="H834" i="1"/>
  <c r="K834" i="1"/>
  <c r="L834" i="1"/>
  <c r="G835" i="1"/>
  <c r="K835" i="1"/>
  <c r="L835" i="1"/>
  <c r="G836" i="1"/>
  <c r="K836" i="1"/>
  <c r="L836" i="1"/>
  <c r="G837" i="1"/>
  <c r="K837" i="1"/>
  <c r="L837" i="1"/>
  <c r="A838" i="1"/>
  <c r="C838" i="1"/>
  <c r="D838" i="1"/>
  <c r="G838" i="1"/>
  <c r="K838" i="1"/>
  <c r="L838" i="1"/>
  <c r="G839" i="1"/>
  <c r="K839" i="1"/>
  <c r="L839" i="1"/>
  <c r="C840" i="1"/>
  <c r="G840" i="1"/>
  <c r="K840" i="1"/>
  <c r="L840" i="1"/>
  <c r="C841" i="1"/>
  <c r="G841" i="1"/>
  <c r="K841" i="1"/>
  <c r="L841" i="1"/>
  <c r="G842" i="1"/>
  <c r="K842" i="1"/>
  <c r="L842" i="1"/>
  <c r="C843" i="1"/>
  <c r="K843" i="1"/>
  <c r="L843" i="1"/>
  <c r="C844" i="1"/>
  <c r="K844" i="1"/>
  <c r="L844" i="1"/>
  <c r="C845" i="1"/>
  <c r="K845" i="1"/>
  <c r="L845" i="1"/>
  <c r="K846" i="1"/>
  <c r="L846" i="1"/>
  <c r="C847" i="1"/>
  <c r="G847" i="1"/>
  <c r="K847" i="1"/>
  <c r="L847" i="1"/>
  <c r="C848" i="1"/>
  <c r="G848" i="1"/>
  <c r="K848" i="1"/>
  <c r="L848" i="1"/>
  <c r="C849" i="1"/>
  <c r="G849" i="1"/>
  <c r="K849" i="1"/>
  <c r="L849" i="1"/>
  <c r="G850" i="1"/>
  <c r="K850" i="1"/>
  <c r="L850" i="1"/>
  <c r="B851" i="1"/>
  <c r="C851" i="1"/>
  <c r="G851" i="1"/>
  <c r="K851" i="1"/>
  <c r="L851" i="1"/>
  <c r="B852" i="1"/>
  <c r="C852" i="1"/>
  <c r="G852" i="1"/>
  <c r="G853" i="1" s="1"/>
  <c r="K852" i="1"/>
  <c r="L852" i="1"/>
  <c r="A853" i="1"/>
  <c r="B853" i="1"/>
  <c r="C853" i="1"/>
  <c r="D853" i="1"/>
  <c r="H853" i="1"/>
  <c r="K853" i="1"/>
  <c r="L853" i="1"/>
  <c r="G854" i="1"/>
  <c r="K854" i="1"/>
  <c r="L854" i="1"/>
  <c r="C855" i="1"/>
  <c r="G855" i="1"/>
  <c r="K855" i="1"/>
  <c r="L855" i="1"/>
  <c r="C856" i="1"/>
  <c r="G856" i="1"/>
  <c r="K856" i="1"/>
  <c r="L856" i="1"/>
  <c r="G857" i="1"/>
  <c r="K857" i="1"/>
  <c r="L857" i="1"/>
  <c r="B858" i="1"/>
  <c r="C858" i="1"/>
  <c r="G858" i="1"/>
  <c r="K858" i="1"/>
  <c r="L858" i="1"/>
  <c r="B859" i="1"/>
  <c r="C859" i="1"/>
  <c r="K859" i="1"/>
  <c r="L859" i="1"/>
  <c r="A860" i="1"/>
  <c r="B860" i="1"/>
  <c r="C860" i="1"/>
  <c r="D860" i="1"/>
  <c r="H860" i="1"/>
  <c r="K860" i="1"/>
  <c r="L860" i="1"/>
  <c r="G861" i="1"/>
  <c r="K861" i="1"/>
  <c r="L861" i="1"/>
  <c r="C862" i="1"/>
  <c r="G862" i="1"/>
  <c r="K862" i="1"/>
  <c r="L862" i="1"/>
  <c r="C863" i="1"/>
  <c r="G863" i="1"/>
  <c r="K863" i="1"/>
  <c r="L863" i="1"/>
  <c r="A864" i="1"/>
  <c r="C864" i="1"/>
  <c r="D864" i="1"/>
  <c r="G864" i="1"/>
  <c r="K864" i="1"/>
  <c r="L864" i="1"/>
  <c r="K865" i="1"/>
  <c r="L865" i="1"/>
  <c r="C866" i="1"/>
  <c r="K866" i="1"/>
  <c r="L866" i="1"/>
  <c r="C867" i="1"/>
  <c r="K867" i="1"/>
  <c r="L867" i="1"/>
  <c r="C868" i="1"/>
  <c r="K868" i="1"/>
  <c r="L868" i="1"/>
  <c r="G869" i="1"/>
  <c r="K869" i="1"/>
  <c r="L869" i="1"/>
  <c r="G870" i="1"/>
  <c r="K870" i="1"/>
  <c r="L870" i="1"/>
  <c r="G871" i="1"/>
  <c r="K871" i="1"/>
  <c r="L871" i="1"/>
  <c r="G872" i="1"/>
  <c r="K872" i="1"/>
  <c r="L872" i="1"/>
  <c r="C873" i="1"/>
  <c r="G873" i="1"/>
  <c r="K873" i="1"/>
  <c r="L873" i="1"/>
  <c r="C874" i="1"/>
  <c r="G874" i="1"/>
  <c r="K874" i="1"/>
  <c r="L874" i="1"/>
  <c r="A875" i="1"/>
  <c r="B875" i="1"/>
  <c r="C875" i="1"/>
  <c r="D875" i="1"/>
  <c r="G875" i="1"/>
  <c r="H875" i="1"/>
  <c r="K875" i="1"/>
  <c r="L875" i="1"/>
  <c r="G876" i="1"/>
  <c r="K876" i="1"/>
  <c r="L876" i="1"/>
  <c r="C877" i="1"/>
  <c r="G877" i="1"/>
  <c r="K877" i="1"/>
  <c r="L877" i="1"/>
  <c r="C878" i="1"/>
  <c r="K878" i="1"/>
  <c r="L878" i="1"/>
  <c r="C879" i="1"/>
  <c r="K879" i="1"/>
  <c r="L879" i="1"/>
  <c r="K880" i="1"/>
  <c r="L880" i="1"/>
  <c r="C881" i="1"/>
  <c r="K881" i="1"/>
  <c r="L881" i="1"/>
  <c r="C882" i="1"/>
  <c r="K882" i="1"/>
  <c r="L882" i="1"/>
  <c r="C883" i="1"/>
  <c r="K883" i="1"/>
  <c r="L883" i="1"/>
  <c r="G884" i="1"/>
  <c r="K884" i="1"/>
  <c r="L884" i="1"/>
  <c r="C885" i="1"/>
  <c r="G885" i="1"/>
  <c r="K885" i="1"/>
  <c r="L885" i="1"/>
  <c r="C886" i="1"/>
  <c r="G886" i="1"/>
  <c r="K886" i="1"/>
  <c r="L886" i="1"/>
  <c r="G887" i="1"/>
  <c r="K887" i="1"/>
  <c r="L887" i="1"/>
  <c r="C888" i="1"/>
  <c r="G888" i="1"/>
  <c r="K888" i="1"/>
  <c r="L888" i="1"/>
  <c r="C889" i="1"/>
  <c r="G889" i="1"/>
  <c r="K889" i="1"/>
  <c r="L889" i="1"/>
  <c r="A890" i="1"/>
  <c r="B890" i="1"/>
  <c r="C890" i="1"/>
  <c r="D890" i="1"/>
  <c r="G890" i="1"/>
  <c r="H890" i="1"/>
  <c r="K890" i="1"/>
  <c r="L890" i="1"/>
  <c r="G891" i="1"/>
  <c r="K891" i="1"/>
  <c r="L891" i="1"/>
  <c r="G892" i="1"/>
  <c r="K892" i="1"/>
  <c r="L892" i="1"/>
  <c r="C893" i="1"/>
  <c r="G893" i="1"/>
  <c r="K893" i="1"/>
  <c r="L893" i="1"/>
  <c r="C894" i="1"/>
  <c r="G894" i="1"/>
  <c r="K894" i="1"/>
  <c r="L894" i="1"/>
  <c r="C895" i="1"/>
  <c r="G895" i="1"/>
  <c r="K895" i="1"/>
  <c r="L895" i="1"/>
  <c r="G896" i="1"/>
  <c r="K896" i="1"/>
  <c r="L896" i="1"/>
  <c r="C897" i="1"/>
  <c r="G897" i="1"/>
  <c r="K897" i="1"/>
  <c r="L897" i="1"/>
  <c r="C898" i="1"/>
  <c r="G898" i="1"/>
  <c r="K898" i="1"/>
  <c r="L898" i="1"/>
  <c r="C899" i="1"/>
  <c r="G899" i="1"/>
  <c r="K899" i="1"/>
  <c r="L899" i="1"/>
  <c r="G900" i="1"/>
  <c r="K900" i="1"/>
  <c r="L900" i="1"/>
  <c r="C901" i="1"/>
  <c r="G901" i="1"/>
  <c r="K901" i="1"/>
  <c r="L901" i="1"/>
  <c r="C902" i="1"/>
  <c r="K902" i="1"/>
  <c r="L902" i="1"/>
  <c r="C903" i="1"/>
  <c r="K903" i="1"/>
  <c r="L903" i="1"/>
  <c r="G904" i="1"/>
  <c r="K904" i="1"/>
  <c r="L904" i="1"/>
  <c r="G905" i="1"/>
  <c r="K905" i="1"/>
  <c r="L905" i="1"/>
  <c r="C906" i="1"/>
  <c r="K906" i="1"/>
  <c r="L906" i="1"/>
  <c r="C907" i="1"/>
  <c r="K907" i="1"/>
  <c r="L907" i="1"/>
  <c r="C908" i="1"/>
  <c r="K908" i="1"/>
  <c r="L908" i="1"/>
  <c r="K909" i="1"/>
  <c r="L909" i="1"/>
  <c r="C910" i="1"/>
  <c r="G910" i="1"/>
  <c r="K910" i="1"/>
  <c r="L910" i="1"/>
  <c r="C911" i="1"/>
  <c r="G911" i="1"/>
  <c r="K911" i="1"/>
  <c r="L911" i="1"/>
  <c r="C912" i="1"/>
  <c r="G912" i="1"/>
  <c r="K912" i="1"/>
  <c r="L912" i="1"/>
  <c r="G879" i="1"/>
  <c r="K913" i="1"/>
  <c r="L913" i="1"/>
  <c r="G769" i="1"/>
  <c r="G915" i="1"/>
  <c r="K915" i="1"/>
  <c r="L915" i="1"/>
  <c r="K916" i="1"/>
  <c r="L916" i="1"/>
  <c r="K917" i="1"/>
  <c r="L917" i="1"/>
  <c r="C918" i="1"/>
  <c r="K918" i="1"/>
  <c r="L918" i="1"/>
  <c r="C919" i="1"/>
  <c r="G919" i="1"/>
  <c r="K919" i="1"/>
  <c r="L919" i="1"/>
  <c r="G756" i="1"/>
  <c r="G757" i="1"/>
  <c r="G922" i="1"/>
  <c r="G923" i="1"/>
  <c r="K923" i="1"/>
  <c r="L923" i="1"/>
  <c r="G758" i="1"/>
  <c r="K924" i="1"/>
  <c r="L924" i="1"/>
  <c r="K925" i="1"/>
  <c r="L925" i="1"/>
  <c r="G926" i="1"/>
  <c r="K926" i="1"/>
  <c r="L926" i="1"/>
  <c r="K927" i="1"/>
  <c r="L927" i="1"/>
  <c r="C928" i="1"/>
  <c r="G928" i="1"/>
  <c r="K928" i="1"/>
  <c r="L928" i="1"/>
  <c r="C929" i="1"/>
  <c r="G929" i="1"/>
  <c r="K929" i="1"/>
  <c r="L929" i="1"/>
  <c r="G930" i="1"/>
  <c r="K930" i="1"/>
  <c r="L930" i="1"/>
  <c r="G931" i="1"/>
  <c r="K931" i="1"/>
  <c r="L931" i="1"/>
  <c r="G932" i="1"/>
  <c r="G933" i="1"/>
  <c r="K933" i="1"/>
  <c r="L933" i="1"/>
  <c r="G934" i="1"/>
  <c r="G764" i="1"/>
  <c r="G936" i="1"/>
  <c r="G937" i="1"/>
  <c r="G938" i="1"/>
  <c r="K938" i="1"/>
  <c r="L938" i="1"/>
  <c r="G939" i="1"/>
  <c r="K939" i="1"/>
  <c r="L939" i="1"/>
  <c r="C940" i="1"/>
  <c r="G778" i="1"/>
  <c r="K940" i="1"/>
  <c r="L940" i="1"/>
  <c r="C941" i="1"/>
  <c r="G941" i="1"/>
  <c r="K941" i="1"/>
  <c r="L941" i="1"/>
  <c r="G773" i="1"/>
  <c r="K942" i="1"/>
  <c r="L942" i="1"/>
  <c r="G943" i="1"/>
  <c r="K943" i="1"/>
  <c r="L943" i="1"/>
  <c r="C944" i="1"/>
  <c r="G944" i="1"/>
  <c r="K944" i="1"/>
  <c r="L944" i="1"/>
  <c r="C945" i="1"/>
  <c r="G775" i="1"/>
  <c r="K945" i="1"/>
  <c r="L945" i="1"/>
  <c r="G946" i="1"/>
  <c r="K946" i="1"/>
  <c r="L946" i="1"/>
  <c r="G947" i="1"/>
  <c r="K947" i="1"/>
  <c r="L947" i="1"/>
  <c r="G948" i="1"/>
  <c r="K948" i="1"/>
  <c r="L948" i="1"/>
  <c r="T948" i="1"/>
  <c r="G949" i="1"/>
  <c r="K949" i="1"/>
  <c r="L949" i="1"/>
  <c r="G950" i="1"/>
  <c r="K950" i="1"/>
  <c r="L950" i="1"/>
  <c r="C951" i="1"/>
  <c r="G951" i="1"/>
  <c r="K951" i="1"/>
  <c r="L951" i="1"/>
  <c r="C952" i="1"/>
  <c r="G952" i="1"/>
  <c r="K952" i="1"/>
  <c r="L952" i="1"/>
  <c r="C953" i="1"/>
  <c r="G953" i="1"/>
  <c r="K953" i="1"/>
  <c r="L953" i="1"/>
  <c r="G954" i="1"/>
  <c r="K954" i="1"/>
  <c r="L954" i="1"/>
  <c r="C955" i="1"/>
  <c r="G955" i="1"/>
  <c r="K955" i="1"/>
  <c r="L955" i="1"/>
  <c r="C956" i="1"/>
  <c r="G780" i="1"/>
  <c r="K956" i="1"/>
  <c r="L956" i="1"/>
  <c r="A957" i="1"/>
  <c r="C957" i="1"/>
  <c r="D957" i="1"/>
  <c r="G957" i="1"/>
  <c r="K957" i="1"/>
  <c r="L957" i="1"/>
  <c r="G958" i="1"/>
  <c r="K958" i="1"/>
  <c r="L958" i="1"/>
  <c r="C959" i="1"/>
  <c r="G959" i="1"/>
  <c r="K959" i="1"/>
  <c r="L959" i="1"/>
  <c r="C960" i="1"/>
  <c r="G960" i="1"/>
  <c r="K960" i="1"/>
  <c r="L960" i="1"/>
  <c r="C961" i="1"/>
  <c r="G961" i="1"/>
  <c r="K961" i="1"/>
  <c r="L961" i="1"/>
  <c r="G962" i="1"/>
  <c r="K962" i="1"/>
  <c r="L962" i="1"/>
  <c r="C963" i="1"/>
  <c r="G963" i="1"/>
  <c r="K963" i="1"/>
  <c r="L963" i="1"/>
  <c r="C964" i="1"/>
  <c r="G964" i="1"/>
  <c r="K964" i="1"/>
  <c r="L964" i="1"/>
  <c r="C965" i="1"/>
  <c r="G965" i="1"/>
  <c r="K965" i="1"/>
  <c r="L965" i="1"/>
  <c r="G966" i="1"/>
  <c r="K966" i="1"/>
  <c r="L966" i="1"/>
  <c r="C967" i="1"/>
  <c r="G967" i="1"/>
  <c r="K967" i="1"/>
  <c r="L967" i="1"/>
  <c r="C968" i="1"/>
  <c r="G968" i="1"/>
  <c r="K968" i="1"/>
  <c r="L968" i="1"/>
  <c r="G969" i="1"/>
  <c r="K969" i="1"/>
  <c r="L969" i="1"/>
  <c r="C970" i="1"/>
  <c r="G970" i="1"/>
  <c r="K970" i="1"/>
  <c r="L970" i="1"/>
  <c r="C971" i="1"/>
  <c r="G971" i="1"/>
  <c r="K971" i="1"/>
  <c r="L971" i="1"/>
  <c r="C972" i="1"/>
  <c r="G972" i="1"/>
  <c r="K972" i="1"/>
  <c r="L972" i="1"/>
  <c r="G973" i="1"/>
  <c r="K973" i="1"/>
  <c r="L973" i="1"/>
  <c r="M973" i="1"/>
  <c r="G974" i="1"/>
  <c r="K974" i="1"/>
  <c r="L974" i="1"/>
  <c r="C975" i="1"/>
  <c r="G975" i="1"/>
  <c r="K975" i="1"/>
  <c r="L975" i="1"/>
  <c r="C976" i="1"/>
  <c r="G976" i="1"/>
  <c r="K976" i="1"/>
  <c r="L976" i="1"/>
  <c r="A977" i="1"/>
  <c r="B977" i="1"/>
  <c r="C977" i="1"/>
  <c r="D977" i="1"/>
  <c r="G977" i="1"/>
  <c r="H977" i="1"/>
  <c r="K977" i="1"/>
  <c r="L977" i="1"/>
  <c r="G978" i="1"/>
  <c r="K978" i="1"/>
  <c r="L978" i="1"/>
  <c r="C979" i="1"/>
  <c r="G979" i="1"/>
  <c r="K979" i="1"/>
  <c r="L979" i="1"/>
  <c r="C980" i="1"/>
  <c r="G980" i="1"/>
  <c r="K980" i="1"/>
  <c r="L980" i="1"/>
  <c r="C981" i="1"/>
  <c r="G981" i="1"/>
  <c r="K981" i="1"/>
  <c r="L981" i="1"/>
  <c r="G982" i="1"/>
  <c r="K982" i="1"/>
  <c r="L982" i="1"/>
  <c r="C983" i="1"/>
  <c r="G983" i="1"/>
  <c r="K983" i="1"/>
  <c r="L983" i="1"/>
  <c r="C984" i="1"/>
  <c r="G984" i="1"/>
  <c r="K984" i="1"/>
  <c r="L984" i="1"/>
  <c r="C985" i="1"/>
  <c r="G985" i="1"/>
  <c r="K985" i="1"/>
  <c r="L985" i="1"/>
  <c r="G986" i="1"/>
  <c r="K986" i="1"/>
  <c r="L986" i="1"/>
  <c r="C987" i="1"/>
  <c r="G987" i="1"/>
  <c r="K987" i="1"/>
  <c r="L987" i="1"/>
  <c r="C988" i="1"/>
  <c r="G988" i="1"/>
  <c r="K988" i="1"/>
  <c r="L988" i="1"/>
  <c r="C989" i="1"/>
  <c r="G989" i="1"/>
  <c r="K989" i="1"/>
  <c r="L989" i="1"/>
  <c r="G990" i="1"/>
  <c r="K990" i="1"/>
  <c r="L990" i="1"/>
  <c r="C991" i="1"/>
  <c r="G991" i="1"/>
  <c r="K991" i="1"/>
  <c r="L991" i="1"/>
  <c r="C992" i="1"/>
  <c r="G992" i="1"/>
  <c r="K992" i="1"/>
  <c r="L992" i="1"/>
  <c r="C993" i="1"/>
  <c r="G993" i="1"/>
  <c r="K993" i="1"/>
  <c r="L993" i="1"/>
  <c r="G994" i="1"/>
  <c r="K994" i="1"/>
  <c r="L994" i="1"/>
  <c r="C995" i="1"/>
  <c r="G995" i="1"/>
  <c r="K995" i="1"/>
  <c r="L995" i="1"/>
  <c r="C996" i="1"/>
  <c r="G996" i="1"/>
  <c r="K996" i="1"/>
  <c r="L996" i="1"/>
  <c r="C997" i="1"/>
  <c r="G997" i="1"/>
  <c r="K997" i="1"/>
  <c r="L997" i="1"/>
  <c r="G998" i="1"/>
  <c r="K998" i="1"/>
  <c r="L998" i="1"/>
  <c r="C999" i="1"/>
  <c r="G999" i="1"/>
  <c r="K999" i="1"/>
  <c r="L999" i="1"/>
  <c r="C1000" i="1"/>
  <c r="G1000" i="1"/>
  <c r="K1000" i="1"/>
  <c r="L1000" i="1"/>
  <c r="G797" i="1"/>
  <c r="K1001" i="1"/>
  <c r="L1001" i="1"/>
  <c r="C1002" i="1"/>
  <c r="G799" i="1"/>
  <c r="K1002" i="1"/>
  <c r="L1002" i="1"/>
  <c r="C1003" i="1"/>
  <c r="G1003" i="1"/>
  <c r="G800" i="1"/>
  <c r="K1003" i="1"/>
  <c r="L1003" i="1"/>
  <c r="G1004" i="1"/>
  <c r="K1004" i="1"/>
  <c r="L1004" i="1"/>
  <c r="C1005" i="1"/>
  <c r="G1005" i="1"/>
  <c r="K1005" i="1"/>
  <c r="L1005" i="1"/>
  <c r="C1006" i="1"/>
  <c r="G819" i="1"/>
  <c r="K1006" i="1"/>
  <c r="L1006" i="1"/>
  <c r="A1007" i="1"/>
  <c r="B1007" i="1"/>
  <c r="C1007" i="1"/>
  <c r="D1007" i="1"/>
  <c r="G820" i="1"/>
  <c r="H1007" i="1"/>
  <c r="K1007" i="1"/>
  <c r="L1007" i="1"/>
  <c r="G1008" i="1"/>
  <c r="K1008" i="1"/>
  <c r="L1008" i="1"/>
  <c r="C1009" i="1"/>
  <c r="G821" i="1"/>
  <c r="K1009" i="1"/>
  <c r="L1009" i="1"/>
  <c r="C1010" i="1"/>
  <c r="K1010" i="1"/>
  <c r="L1010" i="1"/>
  <c r="A1011" i="1"/>
  <c r="B1011" i="1"/>
  <c r="C1011" i="1"/>
  <c r="D1011" i="1"/>
  <c r="H1011" i="1"/>
  <c r="K1011" i="1"/>
  <c r="L1011" i="1"/>
  <c r="G1012" i="1"/>
  <c r="K1012" i="1"/>
  <c r="L1012" i="1"/>
  <c r="C1013" i="1"/>
  <c r="G1013" i="1"/>
  <c r="K1013" i="1"/>
  <c r="L1013" i="1"/>
  <c r="C1014" i="1"/>
  <c r="G1014" i="1"/>
  <c r="K1014" i="1"/>
  <c r="L1014" i="1"/>
  <c r="C1015" i="1"/>
  <c r="G1015" i="1"/>
  <c r="K1015" i="1"/>
  <c r="L1015" i="1"/>
  <c r="G825" i="1"/>
  <c r="K1016" i="1"/>
  <c r="L1016" i="1"/>
  <c r="C1017" i="1"/>
  <c r="G1017" i="1"/>
  <c r="K1017" i="1"/>
  <c r="L1017" i="1"/>
  <c r="C1018" i="1"/>
  <c r="G843" i="1"/>
  <c r="G1018" i="1"/>
  <c r="K1018" i="1"/>
  <c r="L1018" i="1"/>
  <c r="G1019" i="1"/>
  <c r="K1019" i="1"/>
  <c r="L1019" i="1"/>
  <c r="C1020" i="1"/>
  <c r="G844" i="1"/>
  <c r="K1020" i="1"/>
  <c r="L1020" i="1"/>
  <c r="C1021" i="1"/>
  <c r="G1021" i="1"/>
  <c r="K1021" i="1"/>
  <c r="L1021" i="1"/>
  <c r="G1022" i="1"/>
  <c r="K1022" i="1"/>
  <c r="L1022" i="1"/>
  <c r="C1023" i="1"/>
  <c r="G1023" i="1"/>
  <c r="K1023" i="1"/>
  <c r="L1023" i="1"/>
  <c r="C1024" i="1"/>
  <c r="G1024" i="1"/>
  <c r="K1024" i="1"/>
  <c r="L1024" i="1"/>
  <c r="G1025" i="1"/>
  <c r="K1025" i="1"/>
  <c r="L1025" i="1"/>
  <c r="C1026" i="1"/>
  <c r="G1026" i="1"/>
  <c r="K1026" i="1"/>
  <c r="L1026" i="1"/>
  <c r="C1027" i="1"/>
  <c r="G1027" i="1"/>
  <c r="K1027" i="1"/>
  <c r="L1027" i="1"/>
  <c r="C1028" i="1"/>
  <c r="G1028" i="1"/>
  <c r="K1028" i="1"/>
  <c r="L1028" i="1"/>
  <c r="G1029" i="1"/>
  <c r="K1029" i="1"/>
  <c r="L1029" i="1"/>
  <c r="G1030" i="1"/>
  <c r="K1030" i="1"/>
  <c r="L1030" i="1"/>
  <c r="G1031" i="1"/>
  <c r="G1032" i="1"/>
  <c r="K1032" i="1"/>
  <c r="L1032" i="1"/>
  <c r="G1033" i="1"/>
  <c r="K1033" i="1"/>
  <c r="L1033" i="1"/>
  <c r="G1034" i="1"/>
  <c r="K1034" i="1"/>
  <c r="L1034" i="1"/>
  <c r="G1035" i="1"/>
  <c r="K1035" i="1"/>
  <c r="L1035" i="1"/>
  <c r="G1036" i="1"/>
  <c r="K1036" i="1"/>
  <c r="L1036" i="1"/>
  <c r="G1037" i="1"/>
  <c r="G1038" i="1"/>
  <c r="K1038" i="1"/>
  <c r="L1038" i="1"/>
  <c r="G1039" i="1"/>
  <c r="K1039" i="1"/>
  <c r="L1039" i="1"/>
  <c r="G1040" i="1"/>
  <c r="G1041" i="1"/>
  <c r="K1041" i="1"/>
  <c r="L1041" i="1"/>
  <c r="G1042" i="1"/>
  <c r="G1043" i="1"/>
  <c r="K1043" i="1"/>
  <c r="L1043" i="1"/>
  <c r="G1044" i="1"/>
  <c r="S1044" i="1"/>
  <c r="G1045" i="1"/>
  <c r="K1045" i="1"/>
  <c r="L1045" i="1"/>
  <c r="G1046" i="1"/>
  <c r="K1046" i="1"/>
  <c r="L1046" i="1"/>
  <c r="G1047" i="1"/>
  <c r="K1047" i="1"/>
  <c r="L1047" i="1"/>
  <c r="G1048" i="1"/>
  <c r="K1048" i="1"/>
  <c r="L1048" i="1"/>
  <c r="G1049" i="1"/>
  <c r="K1049" i="1"/>
  <c r="L1049" i="1"/>
  <c r="C1050" i="1"/>
  <c r="G1050" i="1"/>
  <c r="K1050" i="1"/>
  <c r="L1050" i="1"/>
  <c r="C1051" i="1"/>
  <c r="G1051" i="1"/>
  <c r="K1051" i="1"/>
  <c r="L1051" i="1"/>
  <c r="C1052" i="1"/>
  <c r="G1052" i="1"/>
  <c r="K1052" i="1"/>
  <c r="L1052" i="1"/>
  <c r="G1053" i="1"/>
  <c r="K1053" i="1"/>
  <c r="L1053" i="1"/>
  <c r="G1054" i="1"/>
  <c r="K1054" i="1"/>
  <c r="L1054" i="1"/>
  <c r="G1055" i="1"/>
  <c r="K1055" i="1"/>
  <c r="L1055" i="1"/>
  <c r="G902" i="1"/>
  <c r="K1056" i="1"/>
  <c r="L1056" i="1"/>
  <c r="G1057" i="1"/>
  <c r="K1057" i="1"/>
  <c r="L1057" i="1"/>
  <c r="C1058" i="1"/>
  <c r="G1058" i="1"/>
  <c r="K1058" i="1"/>
  <c r="L1058" i="1"/>
  <c r="G1059" i="1"/>
  <c r="K1059" i="1"/>
  <c r="L1059" i="1"/>
  <c r="C1060" i="1"/>
  <c r="G1060" i="1"/>
  <c r="K1060" i="1"/>
  <c r="L1060" i="1"/>
  <c r="C1061" i="1"/>
  <c r="G1061" i="1"/>
  <c r="K1061" i="1"/>
  <c r="L1061" i="1"/>
  <c r="C1062" i="1"/>
  <c r="G1062" i="1"/>
  <c r="K1062" i="1"/>
  <c r="L1062" i="1"/>
  <c r="G1063" i="1"/>
  <c r="K1063" i="1"/>
  <c r="L1063" i="1"/>
  <c r="G1064" i="1"/>
  <c r="K1064" i="1"/>
  <c r="L1064" i="1"/>
  <c r="K1065" i="1"/>
  <c r="L1065" i="1"/>
  <c r="G881" i="1"/>
  <c r="K1066" i="1"/>
  <c r="L1066" i="1"/>
  <c r="K1067" i="1"/>
  <c r="L1067" i="1"/>
  <c r="C1068" i="1"/>
  <c r="G882" i="1"/>
  <c r="K1068" i="1"/>
  <c r="L1068" i="1"/>
  <c r="C1069" i="1"/>
  <c r="G917" i="1"/>
  <c r="K1069" i="1"/>
  <c r="L1069" i="1"/>
  <c r="A1070" i="1"/>
  <c r="C1070" i="1"/>
  <c r="G918" i="1"/>
  <c r="K1070" i="1"/>
  <c r="L1070" i="1"/>
  <c r="G906" i="1"/>
  <c r="K1071" i="1"/>
  <c r="L1071" i="1"/>
  <c r="C1072" i="1"/>
  <c r="K1072" i="1"/>
  <c r="L1072" i="1"/>
  <c r="C1073" i="1"/>
  <c r="G907" i="1"/>
  <c r="K1073" i="1"/>
  <c r="L1073" i="1"/>
  <c r="K1074" i="1"/>
  <c r="L1074" i="1"/>
  <c r="G1075" i="1"/>
  <c r="K1075" i="1"/>
  <c r="L1075" i="1"/>
  <c r="C1076" i="1"/>
  <c r="G1076" i="1"/>
  <c r="K1076" i="1"/>
  <c r="L1076" i="1"/>
  <c r="G726" i="1"/>
  <c r="K1077" i="1"/>
  <c r="L1077" i="1"/>
  <c r="C1078" i="1"/>
  <c r="G1078" i="1"/>
  <c r="K1078" i="1"/>
  <c r="L1078" i="1"/>
  <c r="C1079" i="1"/>
  <c r="G1079" i="1"/>
  <c r="K1079" i="1"/>
  <c r="L1079" i="1"/>
  <c r="A1080" i="1"/>
  <c r="B1080" i="1"/>
  <c r="C1080" i="1"/>
  <c r="D1080" i="1"/>
  <c r="H1080" i="1"/>
  <c r="K1080" i="1"/>
  <c r="L1080" i="1"/>
  <c r="G1081" i="1"/>
  <c r="K1081" i="1"/>
  <c r="L1081" i="1"/>
  <c r="G793" i="1"/>
  <c r="K1082" i="1"/>
  <c r="L1082" i="1"/>
  <c r="G1083" i="1"/>
  <c r="K1083" i="1"/>
  <c r="L1083" i="1"/>
  <c r="G1084" i="1"/>
  <c r="K1084" i="1"/>
  <c r="L1084" i="1"/>
  <c r="G1085" i="1"/>
  <c r="K1085" i="1"/>
  <c r="L1085" i="1"/>
  <c r="C1086" i="1"/>
  <c r="G1086" i="1"/>
  <c r="K1086" i="1"/>
  <c r="L1086" i="1"/>
  <c r="C1087" i="1"/>
  <c r="G1087" i="1"/>
  <c r="K1087" i="1"/>
  <c r="L1087" i="1"/>
  <c r="G925" i="1"/>
  <c r="K1088" i="1"/>
  <c r="L1088" i="1"/>
  <c r="G1089" i="1"/>
  <c r="K1089" i="1"/>
  <c r="L1089" i="1"/>
  <c r="G1090" i="1"/>
  <c r="K1090" i="1"/>
  <c r="L1090" i="1"/>
  <c r="G1091" i="1"/>
  <c r="K1091" i="1"/>
  <c r="L1091" i="1"/>
  <c r="G1092" i="1"/>
  <c r="K1092" i="1"/>
  <c r="L1092" i="1"/>
  <c r="C1093" i="1"/>
  <c r="G1093" i="1"/>
  <c r="K1093" i="1"/>
  <c r="L1093" i="1"/>
  <c r="C1094" i="1"/>
  <c r="G1094" i="1"/>
  <c r="K1094" i="1"/>
  <c r="L1094" i="1"/>
  <c r="C1095" i="1"/>
  <c r="G1095" i="1"/>
  <c r="K1095" i="1"/>
  <c r="L1095" i="1"/>
  <c r="G927" i="1"/>
  <c r="K1096" i="1"/>
  <c r="L1096" i="1"/>
  <c r="G1097" i="1"/>
  <c r="K1097" i="1"/>
  <c r="L1097" i="1"/>
  <c r="G1098" i="1"/>
  <c r="K1098" i="1"/>
  <c r="L1098" i="1"/>
  <c r="G1099" i="1"/>
  <c r="K1099" i="1"/>
  <c r="L1099" i="1"/>
  <c r="G1100" i="1"/>
  <c r="K1100" i="1"/>
  <c r="L1100" i="1"/>
  <c r="C1101" i="1"/>
  <c r="G1101" i="1"/>
  <c r="K1101" i="1"/>
  <c r="L1101" i="1"/>
  <c r="C1102" i="1"/>
  <c r="G1102" i="1"/>
  <c r="K1102" i="1"/>
  <c r="L1102" i="1"/>
  <c r="A1103" i="1"/>
  <c r="B1103" i="1"/>
  <c r="C1103" i="1"/>
  <c r="D1103" i="1"/>
  <c r="G1103" i="1"/>
  <c r="H1103" i="1"/>
  <c r="K1103" i="1"/>
  <c r="L1103" i="1"/>
  <c r="G1104" i="1"/>
  <c r="K1104" i="1"/>
  <c r="L1104" i="1"/>
  <c r="C1105" i="1"/>
  <c r="G1105" i="1"/>
  <c r="K1105" i="1"/>
  <c r="L1105" i="1"/>
  <c r="C1106" i="1"/>
  <c r="G1106" i="1"/>
  <c r="K1106" i="1"/>
  <c r="L1106" i="1"/>
  <c r="C1107" i="1"/>
  <c r="G1107" i="1"/>
  <c r="K1107" i="1"/>
  <c r="L1107" i="1"/>
  <c r="G1108" i="1"/>
  <c r="K1108" i="1"/>
  <c r="L1108" i="1"/>
  <c r="C1109" i="1"/>
  <c r="G1109" i="1"/>
  <c r="K1109" i="1"/>
  <c r="L1109" i="1"/>
  <c r="C1110" i="1"/>
  <c r="G1110" i="1"/>
  <c r="K1110" i="1"/>
  <c r="L1110" i="1"/>
  <c r="R1110" i="1"/>
  <c r="G606" i="1"/>
  <c r="G636" i="1"/>
  <c r="G574" i="1"/>
  <c r="G694" i="1"/>
  <c r="G550" i="1"/>
  <c r="G1002" i="1"/>
  <c r="G945" i="1"/>
  <c r="G817" i="1"/>
  <c r="G685" i="1"/>
  <c r="G686" i="1"/>
  <c r="G589" i="1"/>
  <c r="G580" i="1"/>
  <c r="G551" i="1"/>
  <c r="G541" i="1"/>
  <c r="G548" i="1"/>
  <c r="G516" i="1"/>
  <c r="G572" i="1"/>
  <c r="G538" i="1"/>
  <c r="G802" i="1"/>
  <c r="G699" i="1"/>
  <c r="G607" i="1"/>
  <c r="G556" i="1"/>
  <c r="G624" i="1"/>
  <c r="G940" i="1"/>
  <c r="G812" i="1"/>
  <c r="G777" i="1"/>
  <c r="G505" i="1"/>
  <c r="G732" i="1"/>
  <c r="G751" i="1"/>
  <c r="G614" i="1"/>
  <c r="G542" i="1"/>
  <c r="G1056" i="1"/>
  <c r="G598" i="1"/>
  <c r="G620" i="1"/>
  <c r="G748" i="1"/>
  <c r="G621" i="1"/>
  <c r="G519" i="1"/>
  <c r="G798" i="1"/>
  <c r="G526" i="1"/>
  <c r="G826" i="1"/>
  <c r="G576" i="1"/>
  <c r="G789" i="1"/>
  <c r="G1066" i="1"/>
  <c r="G914" i="1"/>
  <c r="G913" i="1"/>
  <c r="G577" i="1"/>
  <c r="G593" i="1"/>
  <c r="G790" i="1"/>
  <c r="G1007" i="1"/>
  <c r="G1001" i="1"/>
  <c r="G517" i="1"/>
  <c r="G549" i="1"/>
  <c r="G634" i="1"/>
  <c r="G822" i="1"/>
  <c r="G658" i="1"/>
  <c r="G591" i="1"/>
  <c r="G657" i="1"/>
  <c r="G908" i="1"/>
  <c r="G909" i="1"/>
  <c r="G1074" i="1"/>
  <c r="G956" i="1"/>
  <c r="G678" i="1"/>
  <c r="G555" i="1"/>
  <c r="G1011" i="1"/>
  <c r="G816" i="1"/>
  <c r="G599" i="1"/>
  <c r="G645" i="1"/>
  <c r="G511" i="1"/>
  <c r="G515" i="1"/>
  <c r="G738" i="1"/>
  <c r="G724" i="1"/>
  <c r="G1082" i="1"/>
  <c r="G765" i="1"/>
  <c r="G663" i="1"/>
  <c r="G579" i="1"/>
  <c r="G578" i="1"/>
  <c r="G662" i="1"/>
  <c r="G625" i="1"/>
  <c r="G537" i="1"/>
  <c r="G1096" i="1"/>
  <c r="G715" i="1"/>
  <c r="G792" i="1"/>
  <c r="G791" i="1"/>
  <c r="G1016" i="1"/>
  <c r="G554" i="1"/>
  <c r="G546" i="1"/>
  <c r="G503" i="1"/>
  <c r="G531" i="1"/>
  <c r="G745" i="1"/>
  <c r="G615" i="1"/>
  <c r="G623" i="1"/>
  <c r="G868" i="1"/>
  <c r="Y1115" i="1"/>
  <c r="Z1115" i="1" s="1"/>
  <c r="G530" i="1"/>
  <c r="G878" i="1" l="1"/>
  <c r="D315" i="1"/>
  <c r="D316" i="1" s="1"/>
  <c r="D317" i="1" s="1"/>
  <c r="D318" i="1" s="1"/>
  <c r="D300" i="1" s="1"/>
  <c r="D301" i="1" s="1"/>
  <c r="D302" i="1" s="1"/>
  <c r="D311" i="1"/>
  <c r="D312" i="1" s="1"/>
  <c r="D313" i="1" s="1"/>
  <c r="D314" i="1" s="1"/>
  <c r="D319" i="1" s="1"/>
  <c r="D320" i="1" s="1"/>
  <c r="D321" i="1" s="1"/>
  <c r="D322" i="1" s="1"/>
  <c r="D303" i="1" s="1"/>
  <c r="D304" i="1" s="1"/>
  <c r="D305" i="1" s="1"/>
  <c r="D306" i="1" s="1"/>
  <c r="G539" i="1"/>
  <c r="G513" i="1"/>
  <c r="G618" i="1"/>
  <c r="G646" i="1"/>
  <c r="G592" i="1"/>
  <c r="G1088" i="1"/>
  <c r="G727" i="1"/>
  <c r="G866" i="1"/>
  <c r="G502" i="1"/>
  <c r="G512" i="1"/>
  <c r="G558" i="1"/>
  <c r="G750" i="1"/>
  <c r="G1077" i="1"/>
  <c r="G883" i="1"/>
  <c r="G779" i="1"/>
  <c r="G1006" i="1"/>
  <c r="G811" i="1"/>
  <c r="G547" i="1"/>
  <c r="G532" i="1"/>
  <c r="G818" i="1"/>
  <c r="G827" i="1"/>
  <c r="G768" i="1"/>
  <c r="G612" i="1"/>
  <c r="G824" i="1"/>
  <c r="G924" i="1"/>
  <c r="G725" i="1"/>
  <c r="G903" i="1"/>
  <c r="G540" i="1"/>
  <c r="G514" i="1"/>
  <c r="G527" i="1"/>
  <c r="G935" i="1"/>
  <c r="G1009" i="1"/>
  <c r="G1010" i="1"/>
  <c r="G942" i="1"/>
  <c r="G859" i="1"/>
  <c r="G860" i="1" s="1"/>
  <c r="G575" i="1"/>
  <c r="G601" i="1"/>
  <c r="G1020" i="1"/>
  <c r="G613" i="1"/>
  <c r="G1080" i="1"/>
  <c r="G733" i="1"/>
  <c r="G916" i="1"/>
  <c r="G770" i="1"/>
  <c r="G650" i="1"/>
  <c r="G588" i="1"/>
  <c r="G1065" i="1"/>
  <c r="G880" i="1"/>
  <c r="G584" i="1"/>
  <c r="G845" i="1"/>
  <c r="G815" i="1"/>
  <c r="G771" i="1"/>
  <c r="G801" i="1"/>
  <c r="G920" i="1"/>
  <c r="G774" i="1"/>
  <c r="G846" i="1"/>
  <c r="G921" i="1"/>
  <c r="G533" i="1" l="1"/>
  <c r="G528" i="1"/>
</calcChain>
</file>

<file path=xl/sharedStrings.xml><?xml version="1.0" encoding="utf-8"?>
<sst xmlns="http://schemas.openxmlformats.org/spreadsheetml/2006/main" count="4948" uniqueCount="2065">
  <si>
    <t>The FTD® Thinking of You™ Bouquet</t>
  </si>
  <si>
    <t>B Seasonal</t>
  </si>
  <si>
    <t>The FTD® Blooming Bounty™ Bouquet</t>
  </si>
  <si>
    <t>The FTD® White Rose Bouquet</t>
  </si>
  <si>
    <t>The FTD® Yellow Rose Bouquet</t>
  </si>
  <si>
    <t>The FTD® Bright Lights™ Bouquet</t>
  </si>
  <si>
    <t>The FTD® Bright Spark™ Rose Bouquet</t>
  </si>
  <si>
    <t>The FTD® Red Rose Bouquet</t>
  </si>
  <si>
    <t>The FTD® Sweet Surprises® Bouquet</t>
  </si>
  <si>
    <t>The FTD® Precious Heart™ Bouquet</t>
  </si>
  <si>
    <t>The FTD® Pink Rose Bouquet</t>
  </si>
  <si>
    <t>The FTD® Lavender Rose Bouquet</t>
  </si>
  <si>
    <t>The FTD® Blooming Bounty™ Bouquet - Deluxe</t>
  </si>
  <si>
    <t>The FTD® Blooming Bounty™ Bouquet - Premium</t>
  </si>
  <si>
    <t>Fall</t>
  </si>
  <si>
    <t>Offer happy wishes and abundant beauty this harvest season with our traditional cornucopia bursting with Fall's richest hues. The royal combination of orange roses, peach lilies, burgundy mini carnations, eucalyptus and lush greens, arranged in a natural cornucopia basket, create a dazzling display of Autumn elegance your special recipient will treasure.</t>
  </si>
  <si>
    <t>The FTD® Deeply Devoted™ Bouquet</t>
  </si>
  <si>
    <t xml:space="preserve">The FTD® Deeply Devoted™ Bouquet bursts with elegant simplicity and divine beauty. A single red rose flaunts its vibrant crimson petals offset by lily grass blades and aspidistra leaf arranged in a square red glass bud vase, capturing your most romantic sentiments and offering a message of endless love. </t>
  </si>
  <si>
    <t xml:space="preserve">The FTD® Deeply Devoted™ Bouquet bursts with elegant simplicity and divine beauty. Two red rose stems flaunt their vibrant crimson petals offset by lily grass blades and aspidistra leaf arranged in a square red glass bud vase, capturing your most romantic sentiments and offering a message of endless love. </t>
  </si>
  <si>
    <t xml:space="preserve">The FTD® Deeply Devoted™ Bouquet bursts with elegant simplicity and divine beauty. Three red rose stems flaunt their vibrant crimson petals offset by lily grass blades and aspidistra leaf arranged in a square red glass bud vase, capturing your most romantic sentiments and offering a message of endless love. </t>
  </si>
  <si>
    <t>Spring</t>
  </si>
  <si>
    <t>The FTD® Wondrous Nature™ Bouquet</t>
  </si>
  <si>
    <t>The FTD® Sunlit Treasures™ Bouquet</t>
  </si>
  <si>
    <t>The FTD® Unity™ Bouquet</t>
  </si>
  <si>
    <t>This lovely white Easter lily is presented in a 6" diameter container and is trimmed with a light green satin bow. A traditional gift for the spring season, it also makes a wonderful hostess gift for Easter celebrations.</t>
  </si>
  <si>
    <t>The FTD® Spirited Grace™ Lily Bouquet</t>
  </si>
  <si>
    <t>The FTD® Spirited Grace™ Lily Bouquet offers sweet serenity with every fragrant bloom. Bright white Oriental lilies create a simple, yet sophisticated bouquet, arranged in a sleek clear glass vase sending your wish for happiness and tranquility.</t>
  </si>
  <si>
    <t>Summer - 4th</t>
  </si>
  <si>
    <t>The FTD® American Glory™ Bouquet</t>
  </si>
  <si>
    <t>The FTD® Unity™ Bouquet sparks the hearts of all Americans with its patriotic beauty and dazzling color. Bright red roses mingle with blue iris arranged amongst white Peruvian lilies and assorted greens. Accented with two American Flags and a red, white and blue ribbon, this stunning bouquet arrives arranged in a clear glass vase to create a gorgeous way to celebrate our Independence Day.</t>
  </si>
  <si>
    <t>The FTD® Justice™ Basket</t>
  </si>
  <si>
    <t>The FTD® Justice™ Basket is a perfect display of patriotic beauty. Red spray roses, carnations and miniature carnations are accented with a spray of white standard daisies presented in a whitewash basket gorgeously accented with a blue designer ribbon to create a floral arrangement that will do your heartfelt sentiment justice.</t>
  </si>
  <si>
    <t>The FTD® Independence™ Bouquet</t>
  </si>
  <si>
    <t>The FTD® Sweet Splendor™ Bouquet</t>
  </si>
  <si>
    <t>The FTD® Sunny Sentiments™ Bouquet</t>
  </si>
  <si>
    <t>The FTD® Bright Day™ Basket</t>
  </si>
  <si>
    <t>The FTD® Big Hug® Bouquet</t>
  </si>
  <si>
    <t>The FTD® Because You're Special™ Bouquet</t>
  </si>
  <si>
    <t>Pick a day - any day - to tell someone how special they are to you. Send them this exuberant, brightly colored bouquet of orange Gerbera daisies, yellow poms, hot pink mini carnations and vivid green button poms in a sleek, beaded green glass vase. Guaranteed to bring a smile!</t>
  </si>
  <si>
    <t>Celebrations - Prom</t>
  </si>
  <si>
    <t>The FTD® Golden Autumn™ Bouquet</t>
  </si>
  <si>
    <t>The FTD® Autumn Treasures™ Bouquet</t>
  </si>
  <si>
    <t>The FTD® Abundant Harvest™ Basket</t>
  </si>
  <si>
    <t>The FTD® Celebration of the Season™ Centerpiece</t>
  </si>
  <si>
    <t>Winter</t>
  </si>
  <si>
    <t>The FTD® Celebration of the Season™ Centerpiece is a grand display of holiday elegance. Red roses and spray roses pop against a backdrop of assorted holiday greens and variegated holly that beautifully encircle three red taper candles. Accented with gold pinecones and gold metallic brocade ribbon this centerpiece creates a warm and enchanting glow to benefit their holiday festivities.</t>
  </si>
  <si>
    <t>The FTD® Celebration of the Season™ Centerpiece - Deluxe</t>
  </si>
  <si>
    <t>The FTD® Celebration of the Season™ Centerpiece - Premium</t>
  </si>
  <si>
    <t>The FTD® Spirit of the Season™ Bouquet</t>
  </si>
  <si>
    <t>The FTD® Spirit of the Season™ Bouquet - Deluxe</t>
  </si>
  <si>
    <t>The FTD® Spirit of the Season™ Bouquet - Premium</t>
  </si>
  <si>
    <t>The FTD® Holiday Bliss™ Bouquet</t>
  </si>
  <si>
    <t>The FTD® Holiday Bliss™ Bouquet - Deluxe</t>
  </si>
  <si>
    <t>The FTD® Holiday Bliss™ Bouquet - Premium</t>
  </si>
  <si>
    <t>The FTD® Christmas Coziness™ Bouquet</t>
  </si>
  <si>
    <t>The FTD® Joyous Holiday™ Bouquet</t>
  </si>
  <si>
    <t>The FTD® Holiday Happiness™ Bouquet</t>
  </si>
  <si>
    <t>The FTD® Holiday Happiness™ Bouquet - Deluxe</t>
  </si>
  <si>
    <t>The FTD® Holiday Happiness™ Bouquet - Premium</t>
  </si>
  <si>
    <t>The FTD® Merry &amp; Bright™ Bouquet</t>
  </si>
  <si>
    <t>The FTD® Merry &amp; Bright™ Bouquet - Deluxe</t>
  </si>
  <si>
    <t>The FTD® Merry &amp; Bright™ Bouquet - Premium</t>
  </si>
  <si>
    <t>The FTD® Season's Sleigh Ride™ Bouquet</t>
  </si>
  <si>
    <t>The FTD® Season's Sleigh Ride™ Bouquet - Deluxe</t>
  </si>
  <si>
    <t>The FTD® Season's Sleigh Ride™ Bouquet - Premium</t>
  </si>
  <si>
    <t>The FTD® Candy Cane Lane® Bouquet</t>
  </si>
  <si>
    <t>The FTD® Winter Wishes™ Bouquet</t>
  </si>
  <si>
    <t>The FTD® Winter Wishes™ Bouquet - Deluxe</t>
  </si>
  <si>
    <t>The FTD® Winter Wishes™ Bouquet - Premium</t>
  </si>
  <si>
    <t>The FTD® Miracle's Light™ Hanukkah Bouquet</t>
  </si>
  <si>
    <t>The FTD® Miracle's Light™ Hanukkah Bouquet - Deluxe</t>
  </si>
  <si>
    <t>The FTD® Miracle's Light™ Hanukkah Bouquet - Premium</t>
  </si>
  <si>
    <t>"        "</t>
  </si>
  <si>
    <t>The FTD® True Romance™ Rose Bouquet</t>
  </si>
  <si>
    <t>The FTD® Bright Spark™ Rose Bouquet - Premium</t>
  </si>
  <si>
    <t>The FTD® Bright Spark™ Rose Bouquet - Exquisite</t>
  </si>
  <si>
    <t>Nothing speaks of love so much as a bouquet of beautiful red roses. Arranged with seeded eucalyptus in a classic glass vase, this bouquet is a gift to her heart from yours.</t>
  </si>
  <si>
    <t>The FTD® Red Rose Bouquet - Deluxe</t>
  </si>
  <si>
    <t>The FTD® Red Rose Bouquet - Premium</t>
  </si>
  <si>
    <t>The FTD® Red Rose Bouquet - Exquisite</t>
  </si>
  <si>
    <t xml:space="preserve">Celebrations - Baby </t>
  </si>
  <si>
    <t>This pretty basket is sure to cheer up anyone's day. This white-wash handled basket is filled with green button pompons, white daisy pompons, hot pink mini carnations and purple carnations. A lavender ribbon bow completes your best wishes.</t>
  </si>
  <si>
    <t>8" plant</t>
  </si>
  <si>
    <t>6" plant</t>
  </si>
  <si>
    <t>The FTD® Basket of Cheer® Bouquet</t>
  </si>
  <si>
    <t>H/L - inches</t>
  </si>
  <si>
    <t>The FTD® Bright &amp; Beautiful™ Bouquet</t>
  </si>
  <si>
    <t>The FTD® Birthday Bouquet is an expression of warm sentiments and fantastic fortune for the year to come! Orange roses, fuchsia spray roses, plum miniature carnations and green button poms are beautifully arranged in a designer green ceramic block vase and accented with a decorative ribbon to create the perfect way to wish them well on their big day.</t>
  </si>
  <si>
    <t>The FTD® All For You™ Bouquet</t>
  </si>
  <si>
    <t>The FTD® Bountiful™ Bouquet</t>
  </si>
  <si>
    <t>Everyday - Gourmet</t>
  </si>
  <si>
    <t xml:space="preserve">Celebrations - Birthday </t>
  </si>
  <si>
    <t>A
Exclusives</t>
  </si>
  <si>
    <t>The FTD® Season of Love™ Bouquet</t>
  </si>
  <si>
    <t>The FTD® Easter Lily Plant</t>
  </si>
  <si>
    <t>The FTD® Spirit of Spring™ Basket</t>
  </si>
  <si>
    <t>Everyday - Plants</t>
  </si>
  <si>
    <t>Sunny yellow roses are a cheery and wonderful gift. Celebrate a birthday, anniversary, graduation or any occasion with this lively bouquet arranged with seeded eucalyptus in a clear glass vase.</t>
  </si>
  <si>
    <t>The FTD® Yellow Rose Bouquet - Deluxe</t>
  </si>
  <si>
    <t>The FTD® Yellow Rose Bouquet - Premium</t>
  </si>
  <si>
    <t>The FTD® Yellow Rose Bouquet - Exquisite</t>
  </si>
  <si>
    <t>This spirited bouquet holds roses in bold hues - hot pink, orange, red and bright yellow. Certain to be an attention-getter! These vivacious roses are arranged with seeded eucalyptus in a clear glass vase.</t>
  </si>
  <si>
    <t>The FTD® Bright Spark™ Rose Bouquet - Deluxe</t>
  </si>
  <si>
    <t>The FTD® Season's Greetings™ Bouquet</t>
  </si>
  <si>
    <t>The FTD® Lasting Romance® Bouquet</t>
  </si>
  <si>
    <t>The FTD® Sweethearts® Bouquet</t>
  </si>
  <si>
    <t>The FTD® Expressions of Love™ Bouquet</t>
  </si>
  <si>
    <t>The FTD® Touch of Spring® Bouquet</t>
  </si>
  <si>
    <t>The FTD® Loving Thoughts® Bouquet</t>
  </si>
  <si>
    <t>The FTD® Spring Garden® Bouquet</t>
  </si>
  <si>
    <t>The FTD® Birthday Bouquet</t>
  </si>
  <si>
    <t xml:space="preserve">Exclusives - Everyday </t>
  </si>
  <si>
    <t>The FTD® Winter Elegance™ Bouquet</t>
  </si>
  <si>
    <t>The FTD® Natural Elegance™ Bouquet</t>
  </si>
  <si>
    <t>The FTD® Bright Autumn™ Centerpiece</t>
  </si>
  <si>
    <t>C
Everyday</t>
  </si>
  <si>
    <t>Category</t>
  </si>
  <si>
    <t>Arrangement Name</t>
  </si>
  <si>
    <t>CDN SRP</t>
  </si>
  <si>
    <t>W - inches</t>
  </si>
  <si>
    <t>Description (Widen column to view full description.)</t>
  </si>
  <si>
    <t>The FTD® In Love with Red Roses™ Bouquet</t>
  </si>
  <si>
    <t>The FTD® Sweet Surprises® Bouquet - Deluxe</t>
  </si>
  <si>
    <t>The FTD® Sweet Surprises® Bouquet - Premium</t>
  </si>
  <si>
    <t>The FTD® Precious Heart™ Bouquet - Deluxe</t>
  </si>
  <si>
    <t>The FTD® Precious Heart™ Bouquet - Premium</t>
  </si>
  <si>
    <t>The FTD® Pink Rose Bouquet - Deluxe</t>
  </si>
  <si>
    <t>The FTD® Pink Rose Bouquet - Premium</t>
  </si>
  <si>
    <t>The FTD® Pink Rose Bouquet - Exquisite</t>
  </si>
  <si>
    <t>An enchanting bouquet of lavender roses sweetly touches her heart. Paired with seeded eucalyptus in a stylish glass vase, these lovely roses are a perfect gift.</t>
  </si>
  <si>
    <t>The FTD® Lavender Rose Bouquet - Deluxe</t>
  </si>
  <si>
    <t>The FTD® Lavender Rose Bouquet - Premium</t>
  </si>
  <si>
    <t>The FTD® Lavender Rose Bouquet - Exquisite</t>
  </si>
  <si>
    <t>The beauty of white roses is unchallenged. Representing innocence, their versatility makes them a favorite gift to offer congratulations for graduation, engagements, bridal showers, new baby, or even a gift of sympathy.</t>
  </si>
  <si>
    <t>The FTD® White Rose Bouquet - Deluxe</t>
  </si>
  <si>
    <t>The FTD® White Rose Bouquet - Premium</t>
  </si>
  <si>
    <t>The FTD® White Rose Bouquet - Exquisite</t>
  </si>
  <si>
    <t>The FTD® Faithful Blessings™ Bouquet</t>
  </si>
  <si>
    <t>Roses</t>
  </si>
  <si>
    <t>The FTD® Red Poinsettia Basket (Small)</t>
  </si>
  <si>
    <t>The traditional holiday blooming plant, a Christmas Poinsettia, with its dark leaves and deep red flowers is the perfect gift for family and friends.</t>
  </si>
  <si>
    <t>The FTD® Red Poinsettia Basket (Large)</t>
  </si>
  <si>
    <t>Everyday</t>
  </si>
  <si>
    <t>Market Price</t>
  </si>
  <si>
    <t>9</t>
  </si>
  <si>
    <t>11</t>
  </si>
  <si>
    <t>SKU</t>
  </si>
  <si>
    <t>The FTD® Love In Bloom™ Bouquet</t>
  </si>
  <si>
    <t>The FTD® White Poinsettia Basket (Large)</t>
  </si>
  <si>
    <t>The elegant winter white poinsettia is a lovely variation to a classic holiday gift.</t>
  </si>
  <si>
    <t>The FTD® White Poinsettia Basket (Small)</t>
  </si>
  <si>
    <t>The FTD® Harvest Home™ Cornucopia</t>
  </si>
  <si>
    <t>The FTD® Stunning Beauty™ Bouquet</t>
  </si>
  <si>
    <t>The FTD® Daylight™ Bouquet</t>
  </si>
  <si>
    <t>The FTD® Timeless Elegance™ Bouquet</t>
  </si>
  <si>
    <t>The FTD® You're Special™ Bouquet</t>
  </si>
  <si>
    <t>The FTD® Natural Wonders™ Bouquet</t>
  </si>
  <si>
    <t>The FTD® Eternal Light™ Bouquet</t>
  </si>
  <si>
    <t>The FTD® Peace &amp; Serenity™ Dishgarden</t>
  </si>
  <si>
    <t>The FTD® Loving Light™ Dishgarden</t>
  </si>
  <si>
    <t>The FTD® Loving Light™ Dishgarden is a ray of hope and a beautiful symbol of eternal life offered through our finest collection of plants. A palm plant, peace lily plant, dracaena plant and philodendron plant create an exquisite look when brought together in a 7-inch natural woodchip basket and accented with stems of bright yellow chrysanthemums. Adorned with a yellow satin ribbon, this gorgeous dishgarden will bring comfort and extend sympathy throughout the months ahead.</t>
  </si>
  <si>
    <t>The FTD® Thoughtful Gesture™ Fruit Basket</t>
  </si>
  <si>
    <t>The FTD® Rest in Peace™ Fruit &amp; Flowers Basket</t>
  </si>
  <si>
    <t>The FTD® Heartfelt Sympathies™ Gourmet Basket</t>
  </si>
  <si>
    <t>The FTD® Heartfelt Sympathies™ Gourmet Basket is a warm collection of gourmet treats to convey your deepest sympathies for their loss. A green rimmed natural woodchip basket accented with a green taffeta ribbon arrives with a collection of gourmet delicacies they are sure to appreciate during this time of grief and sadness.</t>
  </si>
  <si>
    <t>The FTD® Timeless Traditions™ Bouquet</t>
  </si>
  <si>
    <t>The FTD® Joyful Inspirations™ Bouquet by Vera Wang</t>
  </si>
  <si>
    <t>The FTD® Captivating Color™ Rose Bouquet by Vera Wang</t>
  </si>
  <si>
    <t>The FTD® White Elegance™ Bouquet by Vera Wang</t>
  </si>
  <si>
    <t xml:space="preserve">The FTD® Fall Harvest™ Cornucopia by Better Homes and Gardens® </t>
  </si>
  <si>
    <t>The FTD® Holiday Celebrations® Bouquet</t>
  </si>
  <si>
    <t>The FTD® Holiday Traditions™ Bouquet</t>
  </si>
  <si>
    <t>The FTD® Spring Tulip Bouquet by Better Homes and Gardens®</t>
  </si>
  <si>
    <t>The FTD® Beauty and Grace™ Bouquet by Vera Wang</t>
  </si>
  <si>
    <t>The FTD® Sweet Devotion™ Bouquet by Better Homes and Gardens®</t>
  </si>
  <si>
    <t xml:space="preserve">FTD® proudly presents the Vera Wang Joyful Inspirations™ Bouquet. The uplifting color of the skies are set to brighten their day with fresh radiance with this bouquet of light blue hydrangea simply set in a modern clear glass vase to create an expression of your warmest sentiments. </t>
  </si>
  <si>
    <t>The FTD® Harvest Heartstrings™ Bouquet</t>
  </si>
  <si>
    <t>D
Celebrations</t>
  </si>
  <si>
    <t>E
Roses</t>
  </si>
  <si>
    <t>The FTD® White Calla Boutonniere</t>
  </si>
  <si>
    <t>The FTD® White Ranunculus Boutonniere</t>
  </si>
  <si>
    <t>The FTD® Gardenia Boutonniere</t>
  </si>
  <si>
    <t>The FTD® White Mini Cymbidium Boutonniere</t>
  </si>
  <si>
    <t>The FTD® White Rose Boutonniere</t>
  </si>
  <si>
    <t>The FTD® Pink Rose Boutonniere</t>
  </si>
  <si>
    <t>The FTD® Pink Peruvian Lily Boutonniere</t>
  </si>
  <si>
    <t>The FTD® Pink Spray Rose Boutonniere</t>
  </si>
  <si>
    <t>The FTD® Pink Mokara Boutonniere</t>
  </si>
  <si>
    <t>The FTD® Pink Cymbidium Boutonniere</t>
  </si>
  <si>
    <t>The FTD® New Sunrise™ Bouquet</t>
  </si>
  <si>
    <t>The FTD® Red Calla Boutonniere</t>
  </si>
  <si>
    <t>The FTD® Red Spray Rose Boutonniere</t>
  </si>
  <si>
    <t>The FTD® Red Carnation Boutonniere</t>
  </si>
  <si>
    <t>The FTD® Red Berry Boutonniere</t>
  </si>
  <si>
    <t>The FTD® Red Mokara Boutonniere</t>
  </si>
  <si>
    <t>The FTD® Red Rose Boutonniere</t>
  </si>
  <si>
    <t>The FTD® Gentle Blossoms™ Basket</t>
  </si>
  <si>
    <t>The FTD® African Violets</t>
  </si>
  <si>
    <t>The FTD® Kalanchoe</t>
  </si>
  <si>
    <t>The FTD® Campanula</t>
  </si>
  <si>
    <t>The FTD® Mini Rose</t>
  </si>
  <si>
    <t>The FTD® Pink Cyclamen</t>
  </si>
  <si>
    <t>The FTD® Pink Azalea</t>
  </si>
  <si>
    <t>The FTD® White Phalaenopsis Orchid</t>
  </si>
  <si>
    <t>The FTD® Spathiphyllum</t>
  </si>
  <si>
    <t>The FTD® Chinese Evergreen</t>
  </si>
  <si>
    <t>The FTD® Palm</t>
  </si>
  <si>
    <t>The FTD® Schefflera Arboricola</t>
  </si>
  <si>
    <t>The FTD® Mixed Cyclamen Planter</t>
  </si>
  <si>
    <t>The FTD® Pink Assortment</t>
  </si>
  <si>
    <t xml:space="preserve">The FTD® French Garden™ </t>
  </si>
  <si>
    <t>The FTD® Pink Hydrangea Planter</t>
  </si>
  <si>
    <t>The FTD® Blue Hydrangea Planter</t>
  </si>
  <si>
    <t>The FTD® A Bit of Sunshine™ Basket</t>
  </si>
  <si>
    <t>The FTD® Boys Are Best!™ Bouquet</t>
  </si>
  <si>
    <t>The FTD® Girl Power™ Bouquet</t>
  </si>
  <si>
    <t>The FTD® Autumn Beauty™ Bouquet</t>
  </si>
  <si>
    <t>The FTD® Vibrant Views™ Bouquet</t>
  </si>
  <si>
    <t>The FTD® Happy Thoughts™ Bouquet</t>
  </si>
  <si>
    <t>The FTD® Chrysanthemum</t>
  </si>
  <si>
    <t>The FTD® Perfect Sun™ Bouquet</t>
  </si>
  <si>
    <t>The FTD® Angelique™ Bouquet</t>
  </si>
  <si>
    <t>The FTD® Happiness™ Bouquet</t>
  </si>
  <si>
    <t>The FTD® Sunny Surprise™ Basket</t>
  </si>
  <si>
    <t>The FTD® Garden Walk™ Bouquet</t>
  </si>
  <si>
    <t>The FTD® Nature's Bounty™ Basket</t>
  </si>
  <si>
    <t>The FTD® Beautiful Expressions™ Bouquet</t>
  </si>
  <si>
    <t>The FTD® Your Day™ Bouquet</t>
  </si>
  <si>
    <t>The FTD® A Splendid Day™ Bouquet</t>
  </si>
  <si>
    <t>The FTD® Instant Happiness™ Bouquet</t>
  </si>
  <si>
    <t>The FTD® Garden of Grace™ Planter</t>
  </si>
  <si>
    <t>The FTD® Blushing Beauty™ Bouquet</t>
  </si>
  <si>
    <t>The FTD® Contemporary™ Rose Bouquet</t>
  </si>
  <si>
    <t>The FTD® Lush Life™ Rose Bouquet</t>
  </si>
  <si>
    <t>The FTD® Enchanting™ Rose Bouquet</t>
  </si>
  <si>
    <t>The FTD® Abundant Rose™ Bouquet</t>
  </si>
  <si>
    <t>The FTD® Pure Romance™ Rose Bouquet</t>
  </si>
  <si>
    <t>The FTD® Glowing Elegance™ Centerpiece</t>
  </si>
  <si>
    <t>The FTD® Season's Sparkle™ Bouquet</t>
  </si>
  <si>
    <t>The FTD® Classic Beauty™ Bouquet</t>
  </si>
  <si>
    <t>The FTD® Christmas Peace™ Bouquet</t>
  </si>
  <si>
    <t>The FTD® Season's Glow™ Centerpiece</t>
  </si>
  <si>
    <t>The FTD® Holiday Enchantment™ Bouquet</t>
  </si>
  <si>
    <t>The FTD® Sweet Perfection™ Bouquet</t>
  </si>
  <si>
    <t>The FTD® Always True™ Bouquet</t>
  </si>
  <si>
    <t>The FTD® Blushing Invitations™ Bouquet</t>
  </si>
  <si>
    <t>The FTD® Sweet Beginnings™ Bouquet</t>
  </si>
  <si>
    <t>The FTD® Blooming Visions™ Bouquet by Better Homes and Gardens®</t>
  </si>
  <si>
    <t>The FTD® Color Rush™ Bouquet by Better Homes and Gardens®</t>
  </si>
  <si>
    <t>The FTD® Lights of the Season™ Centerpiece</t>
  </si>
  <si>
    <t>The FTD® Winter Wonders™ Wreath</t>
  </si>
  <si>
    <t xml:space="preserve">The FTD® Holiday Classics™ Centerpiece by Better Homes and Gardens® </t>
  </si>
  <si>
    <t>The FTD® Bountiful Beauty™ Bouquet</t>
  </si>
  <si>
    <t>The FTD® Pure Perfection™ Bouquet</t>
  </si>
  <si>
    <t>The FTD® Perfect Harmony™ Bouquet</t>
  </si>
  <si>
    <t>The FTD® All Is Bright™ Bouquet</t>
  </si>
  <si>
    <t>The FTD® Share My World™ Bouquet</t>
  </si>
  <si>
    <t>The FTD® So Beautiful™ Bouquet</t>
  </si>
  <si>
    <t>The FTD® Beacon Hill™ Arrangement</t>
  </si>
  <si>
    <t>The FTD® Irresistible Orchid™ Bouquet</t>
  </si>
  <si>
    <t>The FTD® Soft Persuasion™ Bouquet</t>
  </si>
  <si>
    <t>The FTD® Wonderful Wishes™ Floral Cake</t>
  </si>
  <si>
    <t>The FTD® Island Breeze™ Arrangement</t>
  </si>
  <si>
    <t>The FTD® Beloved® Bouquet</t>
  </si>
  <si>
    <t>The FTD® Thoughtful Expressions™ Bouquet</t>
  </si>
  <si>
    <t>The FTD® Shades of Purple™ Bouquet</t>
  </si>
  <si>
    <t>The FTD® Exotica™ Arrangement</t>
  </si>
  <si>
    <t>The FTD® Sweetness &amp; Light™ Arrangement</t>
  </si>
  <si>
    <t xml:space="preserve">The FTD® Basket of Dreams™ </t>
  </si>
  <si>
    <t>The FTD® Tropical Bright™ Arrangement</t>
  </si>
  <si>
    <t>The FTD® Touch of Tropics™ Arrangement</t>
  </si>
  <si>
    <t>The FTD® Pacific Paradise™ Arrangement</t>
  </si>
  <si>
    <t>The FTD® Festive Wishes™ Bouquet</t>
  </si>
  <si>
    <t>The FTD® Happy Times™ Bouquet</t>
  </si>
  <si>
    <t xml:space="preserve">The FTD® Holiday Cheer™ Bouquet </t>
  </si>
  <si>
    <t>The FTD® Starshine™ Bouquet</t>
  </si>
  <si>
    <t>The FTD® Best Year™ Basket</t>
  </si>
  <si>
    <t>The FTD® Blazing Beauty™ Rose Bouquet</t>
  </si>
  <si>
    <t>The FTD® Cosmopolitan™ Arrangement</t>
  </si>
  <si>
    <t>The FTD® Anniversary Bouquet</t>
  </si>
  <si>
    <t>Everyday
Tropicals</t>
  </si>
  <si>
    <t>The FTD® Soft Serenade™ Rose Bouquet</t>
  </si>
  <si>
    <t>The FTD® Triple Delight™ Rose Bouquet</t>
  </si>
  <si>
    <t>The FTD® Pure Bliss™ Bouquet</t>
  </si>
  <si>
    <t>The FTD® Light of My Life™ Bouquet</t>
  </si>
  <si>
    <t>The FTD® Sweeter Than Ever™ Bouquet</t>
  </si>
  <si>
    <t>4" plant</t>
  </si>
  <si>
    <t>10" plant</t>
  </si>
  <si>
    <t>The FTD® Bright Days Ahead™ Floral Cake</t>
  </si>
  <si>
    <t>The FTD® Dawning Delight™ Bouquet by Vera Wang</t>
  </si>
  <si>
    <t>The FTD® Birthday Cheer™ Bouquet</t>
  </si>
  <si>
    <t>The FTD® Happy Blooms™ Basket</t>
  </si>
  <si>
    <t>The FTD® Garden's Paradise™ Basket</t>
  </si>
  <si>
    <t>The FTD® Colors Abound™ Bouquet</t>
  </si>
  <si>
    <t>The FTD® Sunshine Daydream™ Bouquet</t>
  </si>
  <si>
    <t>The FTD® Little Boy Blue™ Bouquet</t>
  </si>
  <si>
    <t>The FTD® Little Miss Pink™ Bouquet</t>
  </si>
  <si>
    <t>The FTD® Welcome™ Bear Bouquet</t>
  </si>
  <si>
    <t>The FTD® Lilies &amp; More™ Bouquet</t>
  </si>
  <si>
    <t xml:space="preserve">The FTD® Simple Perfection™ Bouquet by Better Homes and Gardens® </t>
  </si>
  <si>
    <t xml:space="preserve">The FTD® Deep Emotions™ Rose Bouquet by Better Homes and Gardens® </t>
  </si>
  <si>
    <t>The FTD® Girls Are Great!™ Bouquet</t>
  </si>
  <si>
    <t>The FTD® Boy-Oh-Boy™ Bouquet</t>
  </si>
  <si>
    <t>The FTD® Fresh Love™ Bouquet</t>
  </si>
  <si>
    <t>The FTD® First Blush™ Bouquet</t>
  </si>
  <si>
    <t>The FTD® Purple Dusk™ Wristlet</t>
  </si>
  <si>
    <t>The FTD® Rose Bloom™ Wristlet</t>
  </si>
  <si>
    <t>The FTD® Moonbeam™ Bouquet</t>
  </si>
  <si>
    <t>The FTD® Crazy For You™ Wristlet</t>
  </si>
  <si>
    <t>The FTD® Pure Heaven™ Wristlet</t>
  </si>
  <si>
    <t>The FTD® "Well Done"™ Bouquet</t>
  </si>
  <si>
    <t>The FTD® Boo-Quet®</t>
  </si>
  <si>
    <t>The FTD® Blooming Masterpiece™ Rose Bouquet</t>
  </si>
  <si>
    <t>The FTD® Simply Enchanting™ Rose Bouquet</t>
  </si>
  <si>
    <t>The FTD® Pure Enchantment™ Rose Bouquet</t>
  </si>
  <si>
    <t>The FTD® Sun Blushed™ Rose Bouquet</t>
  </si>
  <si>
    <t>The FTD® Sundance™ Rose Bouquet</t>
  </si>
  <si>
    <t>The FTD® Kalanchoe is a wonderful way to bring blooming color into their everyday! Displaying tiny bright orange flowers amongst lush green foliage, this beautiful plant is presented in a green biodegradable pot to create a wonderful way to extend your warmest wishes. 6" plant.</t>
  </si>
  <si>
    <t>The FTD® Pink Hydrangea Planter is a perfectly pink way to extend your warmest wishes! A stunning hydrangea plant displays a profusion of blushing blooms presented in a green biodegradable container accented with a red satin ribbon to create a beautiful way to sweeten their celebration. 6" plant.</t>
  </si>
  <si>
    <t xml:space="preserve">The FTD® Blue Hydrangea Planter is a lovely way to lighten and brighten their day! Flowering with brilliant blue blooms against dark green foliage, this stunning hydrangea plant arrives presented in a square natural woven container accented with a violet satin ribbon to create a wonderful way to shower them with congratulations, say happy birthday, or extend your gratitude. 6" plant. </t>
  </si>
  <si>
    <t xml:space="preserve">The FTD® Schefflera Arboricola, or more commonly known as a Dwarf Umbrella Tree, is a lush and vibrant way to bring nature into any space. This incredible plant displays its beautiful foliage presented in a round graphite container for a look of modern sophistication, making it an ideal plant suited to fit into any interior decor. 10" plant. </t>
  </si>
  <si>
    <t xml:space="preserve">The FTD® Palm Plant brings natural beauty to any space with its incredible lush foliage. Known for their attractive splayed green leaves, this large plant arrives presented in a round graphite container to make it an ideal fit for any interior décor. 10" plant. </t>
  </si>
  <si>
    <t xml:space="preserve">The FTD® Chinese Evergreen is a popular indoor plant, known for its exquisite lush variegated foliage and easy to care for disposition. This beautiful green plant arrives presented in a round stained handled basket to give it a natural look making it an elegant addition to any space. 10" plant. </t>
  </si>
  <si>
    <t xml:space="preserve">The FTD® Spathiphyllum, or more commonly known as the Peace Lily, is a beautiful plant to help convey your wishes for tranquility and sweet serenity. An ideal gift for most occasions, this lush plant displays white conical blooms perfectly presented in a round woven container to make it a natural fit for any interior decor. 8" plant. </t>
  </si>
  <si>
    <t>The FTD® Baby Girl Big Hug® Bouquet</t>
  </si>
  <si>
    <t>The FTD® Baby Boy Big Hug® Bouquet</t>
  </si>
  <si>
    <t>The FTD® Happy Birthday Bouquet</t>
  </si>
  <si>
    <t>The FTD® Birthday Celebration™ Bouquet</t>
  </si>
  <si>
    <t>The FTD® My Heart to Yours™ Rose Bouquet</t>
  </si>
  <si>
    <t>The FTD® Brighten Your Day™ Bouquet</t>
  </si>
  <si>
    <t>The FTD® New Day Dawns™ Bouquet by Vera Wang</t>
  </si>
  <si>
    <t>The FTD® Festive Big Hug® Bouquet</t>
  </si>
  <si>
    <t xml:space="preserve">The FTD® Graceful Grandeur™ Rose Bouquet </t>
  </si>
  <si>
    <t>The FTD® New Dream™ Bouquet</t>
  </si>
  <si>
    <t>H/L - cm</t>
  </si>
  <si>
    <t>W - cm</t>
  </si>
  <si>
    <t>The FTD® Independence™ Bouquet will dazzle your recipient this Summer just in time for the exciting celebration that the Fourth of July brings. Brilliant red roses and white Asiatic lilies are subtly accented with Queen Anne's Lace and a sheer blue ribbon all perfectly presented in a clear glass bubble bowl creating a gorgeous gift that will make their holiday complete.</t>
  </si>
  <si>
    <t>Capture the Spirit of Spring with this traditional bouquet. A handled bamboo basket holds bold purple iris and statice that defer to lemon yellow Asiatic lilies, soft yellow carnations and bright yellow daisy poms. It's the perfect petite basket to celebrate any occasion.</t>
  </si>
  <si>
    <t>The FTD® Uplifting Moments™ Basket</t>
  </si>
  <si>
    <t>15 cm plant</t>
  </si>
  <si>
    <t>25 cm plant</t>
  </si>
  <si>
    <t>20 cm plant</t>
  </si>
  <si>
    <t>10 cm plant</t>
  </si>
  <si>
    <t>Exclusives - SS14</t>
  </si>
  <si>
    <t>TLVd</t>
  </si>
  <si>
    <t>TLVp</t>
  </si>
  <si>
    <t>TOYd</t>
  </si>
  <si>
    <t>TOYp</t>
  </si>
  <si>
    <t>The FTD® Many Thanks™ Bouquet by Vera Wang</t>
  </si>
  <si>
    <t>The FTD® Holiday Peace™ Bouquet by Vera Wang</t>
  </si>
  <si>
    <t xml:space="preserve">The FTD® Thanks Bouquet </t>
  </si>
  <si>
    <t>The FTD® Eloquent™ Bouquet by Vera Wang</t>
  </si>
  <si>
    <t>The FTD® Luminous™ Luxury Bouquet</t>
  </si>
  <si>
    <t>The FTD® Breathless™ Luxury Bouquet</t>
  </si>
  <si>
    <t>The FTD® Duet™ Luxury Bouquet</t>
  </si>
  <si>
    <t>The FTD® Birthday Wishes™ Bouquet</t>
  </si>
  <si>
    <t>The FTD® Congrats Bouquet</t>
  </si>
  <si>
    <t>The FTD® Get Well Bouquet</t>
  </si>
  <si>
    <t>The FTD® Happiest Holidays™ Bouquet</t>
  </si>
  <si>
    <t>"    "</t>
  </si>
  <si>
    <t>The FTD® Autumn Splendor® Bouquet</t>
  </si>
  <si>
    <t>The FTD® Holiday Gold™ Bouquet</t>
  </si>
  <si>
    <t>The FTD® Goodwill &amp; Cheer™ Bouquet</t>
  </si>
  <si>
    <t>The FTD® Celebrate the Season™ Bouquet by Better Homes and Gardens®</t>
  </si>
  <si>
    <t>The FTD® Love is Grand™ Bouquet</t>
  </si>
  <si>
    <t>The FTD®  My Sweet Love™ Bouquet</t>
  </si>
  <si>
    <t>The FTD® Irresistible Love™ Bouquet</t>
  </si>
  <si>
    <t>The FTD® Radiant Blooms™ Bouquet</t>
  </si>
  <si>
    <t>The FTD® Sunlit Blooms™ Bouquet</t>
  </si>
  <si>
    <t xml:space="preserve">The FTD® Perfect Blooms™ Bouquet </t>
  </si>
  <si>
    <t>The FTD® Hold My Heart™ Bouquet</t>
  </si>
  <si>
    <t>Exclusives - SS15</t>
  </si>
  <si>
    <t>The FTD® Intriguing Grace™ Bouquet</t>
  </si>
  <si>
    <t xml:space="preserve">The FTD® Blooming Bliss™ Bouquet </t>
  </si>
  <si>
    <t>The FTD® Pick-Me-Up® Bouquet</t>
  </si>
  <si>
    <t>The FTD® Simple Surprises™ Bouquet by Vera Wang</t>
  </si>
  <si>
    <t>The FTD® Delightful Discoveries™ Bouquet by Vera Wang</t>
  </si>
  <si>
    <t>The FTD® Friends Bouquet</t>
  </si>
  <si>
    <t>AB1s</t>
  </si>
  <si>
    <t>BL1s</t>
  </si>
  <si>
    <t>BL2s</t>
  </si>
  <si>
    <t>CDGs</t>
  </si>
  <si>
    <t>CDLs</t>
  </si>
  <si>
    <t>CDOs</t>
  </si>
  <si>
    <t>CDPs</t>
  </si>
  <si>
    <t>CDYs</t>
  </si>
  <si>
    <t>HG1s</t>
  </si>
  <si>
    <t>HG2s</t>
  </si>
  <si>
    <t>HG3s</t>
  </si>
  <si>
    <t>TFRs</t>
  </si>
  <si>
    <t>The FTD® Giving Thanks™ Bouquet by Better Homes and Gardens®</t>
  </si>
  <si>
    <t>The FTD® Joyful™ Bouquet by Vera Wang</t>
  </si>
  <si>
    <t>The FTD® Celebrate the Season™ Centerpiece</t>
  </si>
  <si>
    <t>RBBs</t>
  </si>
  <si>
    <t>SBBs</t>
  </si>
  <si>
    <t>BDYs</t>
  </si>
  <si>
    <t>BYSs</t>
  </si>
  <si>
    <t>DEVs</t>
  </si>
  <si>
    <t>PBBs</t>
  </si>
  <si>
    <t>PKMs</t>
  </si>
  <si>
    <t>TOYs</t>
  </si>
  <si>
    <t>VW3s</t>
  </si>
  <si>
    <t>VW6s</t>
  </si>
  <si>
    <t>VW8s</t>
  </si>
  <si>
    <t>CDRs</t>
  </si>
  <si>
    <t>Everyday
WAS Val</t>
  </si>
  <si>
    <t>The FTD® Be Bold™ Bouquet by Better Homes and Gardens®</t>
  </si>
  <si>
    <t>The FTD® All Aglow™ Bouquet by Better Homes and Gardens®</t>
  </si>
  <si>
    <t>A1Js</t>
  </si>
  <si>
    <t>A2Js</t>
  </si>
  <si>
    <t>The FTD® Little Miracle™ Bouquet – Boy</t>
  </si>
  <si>
    <t>The FTD® Little Miracle™ Bouquet - Girl</t>
  </si>
  <si>
    <t>LMBs</t>
  </si>
  <si>
    <t>LMGs</t>
  </si>
  <si>
    <t>The FTD® Anniversary Rose Bouquet with Heart Pendant</t>
  </si>
  <si>
    <t>The FTD® Anniversary Rose Bouquet</t>
  </si>
  <si>
    <t>The FTD® Anniversary Bouquet with Heart Pendant</t>
  </si>
  <si>
    <t>The FTD® Lime-Licious™ Bouquet</t>
  </si>
  <si>
    <t>The FTD® Purple Pop™ Bouquet</t>
  </si>
  <si>
    <t>The FTD® Orange Escape™ Bouquet</t>
  </si>
  <si>
    <t>The FTD® Raspberry Sensation™ Bouquet</t>
  </si>
  <si>
    <t>The FTD® Cherry Sweet™ Bouquet</t>
  </si>
  <si>
    <t>The FTD® Lemon Groove™ Bouquet</t>
  </si>
  <si>
    <t>The FTD® Sunlit Meadows™ Bouquet by Better Homes and Gardens®</t>
  </si>
  <si>
    <t>The FTD® Pink Exuberance™ Bouquet by Better Homes and Gardens®</t>
  </si>
  <si>
    <t>The FTD® Gifts from the Garden™ Bouquet by Better Homes and Gardens®</t>
  </si>
  <si>
    <t>The FTD® Bountiful Garden™ Duo</t>
  </si>
  <si>
    <t>The FTD® Tranquil™ Bouquet</t>
  </si>
  <si>
    <t>B2-4922d</t>
  </si>
  <si>
    <t>B2-4922p</t>
  </si>
  <si>
    <t>B3-4347d</t>
  </si>
  <si>
    <t>B3-4347p</t>
  </si>
  <si>
    <t>B3-4413d</t>
  </si>
  <si>
    <t>B3-4413p</t>
  </si>
  <si>
    <t>B3-4921d</t>
  </si>
  <si>
    <t>B3-4921p</t>
  </si>
  <si>
    <t>B4-4112d</t>
  </si>
  <si>
    <t>B4-4112p</t>
  </si>
  <si>
    <t>B4-4338d</t>
  </si>
  <si>
    <t>B4-4338p</t>
  </si>
  <si>
    <t>B4-4785s</t>
  </si>
  <si>
    <t>B4-4785d</t>
  </si>
  <si>
    <t>B4-4785p</t>
  </si>
  <si>
    <t>B3-4951s</t>
  </si>
  <si>
    <t>B3-4951d</t>
  </si>
  <si>
    <t>B3-4951p</t>
  </si>
  <si>
    <t>B3-4951e</t>
  </si>
  <si>
    <t>B3-4952s</t>
  </si>
  <si>
    <t>B3-4952d</t>
  </si>
  <si>
    <t>B3-4952p</t>
  </si>
  <si>
    <t>B3-4952e</t>
  </si>
  <si>
    <t>B4-4953s</t>
  </si>
  <si>
    <t>B4-4953d</t>
  </si>
  <si>
    <t>B4-4953p</t>
  </si>
  <si>
    <t>B4-4954s</t>
  </si>
  <si>
    <t>B6-4955s</t>
  </si>
  <si>
    <t>B5-4956s</t>
  </si>
  <si>
    <t>B2-4957s</t>
  </si>
  <si>
    <t>B9-4365s</t>
  </si>
  <si>
    <t>B9-4365d</t>
  </si>
  <si>
    <t>B9-4365p</t>
  </si>
  <si>
    <t>B9-4833d</t>
  </si>
  <si>
    <t>B9-4833p</t>
  </si>
  <si>
    <t>B10-4355d</t>
  </si>
  <si>
    <t>B10-4355p</t>
  </si>
  <si>
    <t>B10-4368d</t>
  </si>
  <si>
    <t>B10-4368p</t>
  </si>
  <si>
    <t>B13-4428</t>
  </si>
  <si>
    <t>B13-4834</t>
  </si>
  <si>
    <t>B13-4834d</t>
  </si>
  <si>
    <t>B13-4834p</t>
  </si>
  <si>
    <t>B14-4356s</t>
  </si>
  <si>
    <t>B14-4356d</t>
  </si>
  <si>
    <t>B14-4356p</t>
  </si>
  <si>
    <t>B14-4359</t>
  </si>
  <si>
    <t>B14-4359d</t>
  </si>
  <si>
    <t>B14-4359p</t>
  </si>
  <si>
    <t>B14-4426d</t>
  </si>
  <si>
    <t>B14-4426p</t>
  </si>
  <si>
    <t>B15-4924s</t>
  </si>
  <si>
    <t>B15-4924d</t>
  </si>
  <si>
    <t>B15-4924p</t>
  </si>
  <si>
    <t>B16-4830d</t>
  </si>
  <si>
    <t>B16-4830p</t>
  </si>
  <si>
    <t>B17-3603</t>
  </si>
  <si>
    <t>B17-3604</t>
  </si>
  <si>
    <t>B17-4362</t>
  </si>
  <si>
    <t>B17-4362d</t>
  </si>
  <si>
    <t>B17-4362p</t>
  </si>
  <si>
    <t>B18-4374</t>
  </si>
  <si>
    <t>B18-4374d</t>
  </si>
  <si>
    <t>B18-4374p</t>
  </si>
  <si>
    <t>B12-4958s</t>
  </si>
  <si>
    <t>B12-4958d</t>
  </si>
  <si>
    <t>B12-4958p</t>
  </si>
  <si>
    <t>B12-4958e</t>
  </si>
  <si>
    <t>B18-4959s</t>
  </si>
  <si>
    <t>B18-4959d</t>
  </si>
  <si>
    <t>B18-4959p</t>
  </si>
  <si>
    <t>B13-4960s</t>
  </si>
  <si>
    <t>B13-4960d</t>
  </si>
  <si>
    <t>B13-4960p</t>
  </si>
  <si>
    <t>B13-4960e</t>
  </si>
  <si>
    <t>B9-4961s</t>
  </si>
  <si>
    <t>B9-4961d</t>
  </si>
  <si>
    <t>B9-4961p</t>
  </si>
  <si>
    <t>B10-4962s</t>
  </si>
  <si>
    <t>B10-4962d</t>
  </si>
  <si>
    <t>B10-4962p</t>
  </si>
  <si>
    <t>B10-4962e</t>
  </si>
  <si>
    <t>B8-4963s</t>
  </si>
  <si>
    <t>B14-4965s</t>
  </si>
  <si>
    <t>B14-4965d</t>
  </si>
  <si>
    <t>B14-4965p</t>
  </si>
  <si>
    <t>B24-4870</t>
  </si>
  <si>
    <t>B24-4870d</t>
  </si>
  <si>
    <t>B24-4870p</t>
  </si>
  <si>
    <t>B25-4126s</t>
  </si>
  <si>
    <t>B25-4126d</t>
  </si>
  <si>
    <t>B25-4126p</t>
  </si>
  <si>
    <t>B25-4390d</t>
  </si>
  <si>
    <t>B25-4390p</t>
  </si>
  <si>
    <t>B25-4401d</t>
  </si>
  <si>
    <t>B25-4401p</t>
  </si>
  <si>
    <t>B26-4389</t>
  </si>
  <si>
    <t>B26-4389d</t>
  </si>
  <si>
    <t>B26-4389p</t>
  </si>
  <si>
    <t>B26-4405d</t>
  </si>
  <si>
    <t>B26-4405p</t>
  </si>
  <si>
    <t>B26-4429</t>
  </si>
  <si>
    <t>B27-4804d</t>
  </si>
  <si>
    <t>B27-4804p</t>
  </si>
  <si>
    <t>B28-4802</t>
  </si>
  <si>
    <t>B28-4802d</t>
  </si>
  <si>
    <t>B28-4802p</t>
  </si>
  <si>
    <t>B29-4805d</t>
  </si>
  <si>
    <t>B29-4805p</t>
  </si>
  <si>
    <t>B23-4966s</t>
  </si>
  <si>
    <t>B23-4966d</t>
  </si>
  <si>
    <t>B23-4966p</t>
  </si>
  <si>
    <t>B23-4966e</t>
  </si>
  <si>
    <t>B25-4967s</t>
  </si>
  <si>
    <t>B25-4967d</t>
  </si>
  <si>
    <t>B25-4967p</t>
  </si>
  <si>
    <t>B25-4967e</t>
  </si>
  <si>
    <t>B21-4968s</t>
  </si>
  <si>
    <t>B21-4968d</t>
  </si>
  <si>
    <t>B21-4968p</t>
  </si>
  <si>
    <t>B21-4968e</t>
  </si>
  <si>
    <t>B21-4969s</t>
  </si>
  <si>
    <t>B21-4969d</t>
  </si>
  <si>
    <t>B21-4969p</t>
  </si>
  <si>
    <t>B21-4969e</t>
  </si>
  <si>
    <t>B20-4970s</t>
  </si>
  <si>
    <t>B20-4970d</t>
  </si>
  <si>
    <t>B20-4970p</t>
  </si>
  <si>
    <t>B20-4970e</t>
  </si>
  <si>
    <t>B30-4340</t>
  </si>
  <si>
    <t>B30-4340d</t>
  </si>
  <si>
    <t>B30-4340p</t>
  </si>
  <si>
    <t>B30-4341</t>
  </si>
  <si>
    <t>B30-4341d</t>
  </si>
  <si>
    <t>B30-4341p</t>
  </si>
  <si>
    <t>B30-4433</t>
  </si>
  <si>
    <t>B30-4433d</t>
  </si>
  <si>
    <t>B30-4433p</t>
  </si>
  <si>
    <t>B30-4434</t>
  </si>
  <si>
    <t>B30-4434d</t>
  </si>
  <si>
    <t>B30-4434p</t>
  </si>
  <si>
    <t>C2-4844d</t>
  </si>
  <si>
    <t>C2-4844p</t>
  </si>
  <si>
    <t>C3-4406d</t>
  </si>
  <si>
    <t>C3-4406p</t>
  </si>
  <si>
    <t>C3-4431s</t>
  </si>
  <si>
    <t>C3-4431d</t>
  </si>
  <si>
    <t>C3-4431p</t>
  </si>
  <si>
    <t>C3-4793s</t>
  </si>
  <si>
    <t>C3-4793d</t>
  </si>
  <si>
    <t>C3-4793p</t>
  </si>
  <si>
    <t>C3-4848d</t>
  </si>
  <si>
    <t>C3-4848p</t>
  </si>
  <si>
    <t>C4-4791s</t>
  </si>
  <si>
    <t>C4-4791d</t>
  </si>
  <si>
    <t>C4-4791p</t>
  </si>
  <si>
    <t>C4-4850d</t>
  </si>
  <si>
    <t>C4-4850p</t>
  </si>
  <si>
    <t>C5-4847d</t>
  </si>
  <si>
    <t>C5-4847p</t>
  </si>
  <si>
    <t>C6-4863s</t>
  </si>
  <si>
    <t>C6-4863d</t>
  </si>
  <si>
    <t>C6-4863p</t>
  </si>
  <si>
    <t>C7-4843d</t>
  </si>
  <si>
    <t>C7-4843p</t>
  </si>
  <si>
    <t>C7-4862d</t>
  </si>
  <si>
    <t>C7-4862p</t>
  </si>
  <si>
    <t>C7-4865d</t>
  </si>
  <si>
    <t>C7-4865p</t>
  </si>
  <si>
    <t>C7-4925d</t>
  </si>
  <si>
    <t>C7-4925p</t>
  </si>
  <si>
    <t>C8-4854d</t>
  </si>
  <si>
    <t>C8-4854p</t>
  </si>
  <si>
    <t>C8-4928d</t>
  </si>
  <si>
    <t>C8-4928p</t>
  </si>
  <si>
    <t>C9-4866d</t>
  </si>
  <si>
    <t>C9-4866p</t>
  </si>
  <si>
    <t>C10-4857s</t>
  </si>
  <si>
    <t>C10-4857d</t>
  </si>
  <si>
    <t>C10-4857p</t>
  </si>
  <si>
    <t>C11-4806s</t>
  </si>
  <si>
    <t>C11-4806d</t>
  </si>
  <si>
    <t>C11-4806p</t>
  </si>
  <si>
    <t>C11-4841d</t>
  </si>
  <si>
    <t>C11-4841p</t>
  </si>
  <si>
    <t>C11-4868d</t>
  </si>
  <si>
    <t>C11-4868p</t>
  </si>
  <si>
    <t>C11-4926s</t>
  </si>
  <si>
    <t>C11-4926d</t>
  </si>
  <si>
    <t>C11-4926p</t>
  </si>
  <si>
    <t>C12-3434d</t>
  </si>
  <si>
    <t>C12-3434p</t>
  </si>
  <si>
    <t>C12-4400s</t>
  </si>
  <si>
    <t>C12-4400d</t>
  </si>
  <si>
    <t>C12-4400p</t>
  </si>
  <si>
    <t>C12-4792s</t>
  </si>
  <si>
    <t>C12-4792d</t>
  </si>
  <si>
    <t>C12-4792p</t>
  </si>
  <si>
    <t>C13-4840d</t>
  </si>
  <si>
    <t>C13-4840p</t>
  </si>
  <si>
    <t>C14-4851s</t>
  </si>
  <si>
    <t>C14-4851d</t>
  </si>
  <si>
    <t>C14-4851p</t>
  </si>
  <si>
    <t>C15-4138d</t>
  </si>
  <si>
    <t>C15-4138p</t>
  </si>
  <si>
    <t>C15-4790s</t>
  </si>
  <si>
    <t>C15-4790d</t>
  </si>
  <si>
    <t>C15-4790p</t>
  </si>
  <si>
    <t>C15-4853d</t>
  </si>
  <si>
    <t>C15-4853p</t>
  </si>
  <si>
    <t>C15-4856d</t>
  </si>
  <si>
    <t>C15-4856p</t>
  </si>
  <si>
    <t>B18B-4946</t>
  </si>
  <si>
    <t>B18B-4947</t>
  </si>
  <si>
    <t>B18B-4948</t>
  </si>
  <si>
    <t>B19-4387</t>
  </si>
  <si>
    <t>B19-4387d</t>
  </si>
  <si>
    <t>B19-4387p</t>
  </si>
  <si>
    <t>B20-4403</t>
  </si>
  <si>
    <t>B20-4403d</t>
  </si>
  <si>
    <t>B20-4403p</t>
  </si>
  <si>
    <t>B20-4798</t>
  </si>
  <si>
    <t>B20-4798d</t>
  </si>
  <si>
    <t>B20-4798p</t>
  </si>
  <si>
    <t>C15D-4949s</t>
  </si>
  <si>
    <t>C15B-4950s</t>
  </si>
  <si>
    <t>C15C-4972s</t>
  </si>
  <si>
    <t>C15C-4972d</t>
  </si>
  <si>
    <t>C15C-4972p</t>
  </si>
  <si>
    <t>C15B-4973s</t>
  </si>
  <si>
    <t>C15B-4973d</t>
  </si>
  <si>
    <t>C15B-4973p</t>
  </si>
  <si>
    <t>C16-4839s</t>
  </si>
  <si>
    <t>C16-4839d</t>
  </si>
  <si>
    <t>C16-4839p</t>
  </si>
  <si>
    <t>C17-4329d</t>
  </si>
  <si>
    <t>C17-4329p</t>
  </si>
  <si>
    <t>C17-4842s</t>
  </si>
  <si>
    <t>C17-4842d</t>
  </si>
  <si>
    <t>C17-4842p</t>
  </si>
  <si>
    <t>C17-4859d</t>
  </si>
  <si>
    <t>C17-4859p</t>
  </si>
  <si>
    <t>C17-4861d</t>
  </si>
  <si>
    <t>C17-4861p</t>
  </si>
  <si>
    <t>C18-4858d</t>
  </si>
  <si>
    <t>C18-4858p</t>
  </si>
  <si>
    <t>C19-4846s</t>
  </si>
  <si>
    <t>C19-4846d</t>
  </si>
  <si>
    <t>C19-4846p</t>
  </si>
  <si>
    <t>C19-4849d</t>
  </si>
  <si>
    <t>C19-4849p</t>
  </si>
  <si>
    <t>C19-4860d</t>
  </si>
  <si>
    <t>C19-4860p</t>
  </si>
  <si>
    <t>C19-4867d</t>
  </si>
  <si>
    <t>C19-4867p</t>
  </si>
  <si>
    <t>C30-4571d</t>
  </si>
  <si>
    <t>C30-4571p</t>
  </si>
  <si>
    <t>C30-4574d</t>
  </si>
  <si>
    <t>C30-4574p</t>
  </si>
  <si>
    <t>D3-4897s</t>
  </si>
  <si>
    <t>D3-4897d</t>
  </si>
  <si>
    <t>D3-4897p</t>
  </si>
  <si>
    <t>D3-4899d</t>
  </si>
  <si>
    <t>D3-4899p</t>
  </si>
  <si>
    <t>D3-4900d</t>
  </si>
  <si>
    <t>D3-4900p</t>
  </si>
  <si>
    <t>D4-4038d</t>
  </si>
  <si>
    <t>D4-4038p</t>
  </si>
  <si>
    <t>D4-4895d</t>
  </si>
  <si>
    <t>D4-4895p</t>
  </si>
  <si>
    <t>D4-4898d</t>
  </si>
  <si>
    <t>D4-4898p</t>
  </si>
  <si>
    <t>D4-4902d</t>
  </si>
  <si>
    <t>D4-4902p</t>
  </si>
  <si>
    <t>D5-4894d</t>
  </si>
  <si>
    <t>D5-4894p</t>
  </si>
  <si>
    <t>D6-4907d</t>
  </si>
  <si>
    <t>D6-4907p</t>
  </si>
  <si>
    <t>D7-4903d</t>
  </si>
  <si>
    <t>D7-4903p</t>
  </si>
  <si>
    <t>D7-4904d</t>
  </si>
  <si>
    <t>D7-4904p</t>
  </si>
  <si>
    <t>D7-4905d</t>
  </si>
  <si>
    <t>D7-4905p</t>
  </si>
  <si>
    <t>D7-4906d</t>
  </si>
  <si>
    <t>D7-4906p</t>
  </si>
  <si>
    <t>D8-4908d</t>
  </si>
  <si>
    <t>D8-4908p</t>
  </si>
  <si>
    <t>D8-4909d</t>
  </si>
  <si>
    <t>D8-4909p</t>
  </si>
  <si>
    <t>D9-4910d</t>
  </si>
  <si>
    <t>D9-4910p</t>
  </si>
  <si>
    <t>D9-4911d</t>
  </si>
  <si>
    <t>D9-4911p</t>
  </si>
  <si>
    <t>D9-4912d</t>
  </si>
  <si>
    <t>D9-4912p</t>
  </si>
  <si>
    <t>D9-4913d</t>
  </si>
  <si>
    <t>D9-4913p</t>
  </si>
  <si>
    <t>E2-4305d</t>
  </si>
  <si>
    <t>E2-4305p</t>
  </si>
  <si>
    <t>E2-4305e</t>
  </si>
  <si>
    <t>E3-4811d</t>
  </si>
  <si>
    <t>E3-4811p</t>
  </si>
  <si>
    <t>E3-4811e</t>
  </si>
  <si>
    <t>E3-4813d</t>
  </si>
  <si>
    <t>E3-4813p</t>
  </si>
  <si>
    <t>E3-4814d</t>
  </si>
  <si>
    <t>E3-4814p</t>
  </si>
  <si>
    <t>E4-4809d</t>
  </si>
  <si>
    <t>E4-4809p</t>
  </si>
  <si>
    <t>E4-4809e</t>
  </si>
  <si>
    <t>E4-4819s</t>
  </si>
  <si>
    <t>E4-4819d</t>
  </si>
  <si>
    <t>E4-4819p</t>
  </si>
  <si>
    <t>E4-4820d</t>
  </si>
  <si>
    <t>E4-4820p</t>
  </si>
  <si>
    <t>E5-4927d</t>
  </si>
  <si>
    <t>E5-4927p</t>
  </si>
  <si>
    <t>E6-4821d</t>
  </si>
  <si>
    <t>E6-4821p</t>
  </si>
  <si>
    <t>E7-4808d</t>
  </si>
  <si>
    <t>E7-4808p</t>
  </si>
  <si>
    <t>E7-4808e</t>
  </si>
  <si>
    <t>E7-4824d</t>
  </si>
  <si>
    <t>E7-4824p</t>
  </si>
  <si>
    <t>E8-4304d</t>
  </si>
  <si>
    <t>E8-4304p</t>
  </si>
  <si>
    <t>E8-4304e</t>
  </si>
  <si>
    <t>E8-4810d</t>
  </si>
  <si>
    <t>E8-4810p</t>
  </si>
  <si>
    <t>E8-4810e</t>
  </si>
  <si>
    <t>E8-4812p</t>
  </si>
  <si>
    <t>E8-4812e</t>
  </si>
  <si>
    <t>E8-4816d</t>
  </si>
  <si>
    <t>E8-4816p</t>
  </si>
  <si>
    <t>E9-4817d</t>
  </si>
  <si>
    <t>E9-4817p</t>
  </si>
  <si>
    <t>E10-4818d</t>
  </si>
  <si>
    <t>E10-4818p</t>
  </si>
  <si>
    <t>B25-4126E</t>
  </si>
  <si>
    <t>B4-4785e</t>
  </si>
  <si>
    <t>B14-4356e</t>
  </si>
  <si>
    <t>B15-4924e</t>
  </si>
  <si>
    <t>B18A-4943d</t>
  </si>
  <si>
    <t>B18A-4943p</t>
  </si>
  <si>
    <t>B9-4365e</t>
  </si>
  <si>
    <t>C19-4867</t>
  </si>
  <si>
    <t>C20-4872</t>
  </si>
  <si>
    <t>C21-4871</t>
  </si>
  <si>
    <t>C21-4873</t>
  </si>
  <si>
    <t>C21-4874</t>
  </si>
  <si>
    <t>C21-4876</t>
  </si>
  <si>
    <t>C22-4888</t>
  </si>
  <si>
    <t>C23-4454</t>
  </si>
  <si>
    <t>C23-4884</t>
  </si>
  <si>
    <t>C23-4886</t>
  </si>
  <si>
    <t>C23-4887</t>
  </si>
  <si>
    <t>C24-4878</t>
  </si>
  <si>
    <t>C24-4880</t>
  </si>
  <si>
    <t>C24-4881</t>
  </si>
  <si>
    <t>C24-4883</t>
  </si>
  <si>
    <t>C25-4889</t>
  </si>
  <si>
    <t>C26-4524</t>
  </si>
  <si>
    <t>C27-4527</t>
  </si>
  <si>
    <t>C27-4877</t>
  </si>
  <si>
    <t>C27-4879</t>
  </si>
  <si>
    <t>C27-4885</t>
  </si>
  <si>
    <t>C28-4890</t>
  </si>
  <si>
    <t>C28-4891</t>
  </si>
  <si>
    <t>C28-4892</t>
  </si>
  <si>
    <t>C28-4893</t>
  </si>
  <si>
    <t>C29-4882</t>
  </si>
  <si>
    <t>C30-4571</t>
  </si>
  <si>
    <t>C30-4572</t>
  </si>
  <si>
    <t>C30-4574</t>
  </si>
  <si>
    <t>C30-4929</t>
  </si>
  <si>
    <t>D2-4896</t>
  </si>
  <si>
    <t>D3-4899</t>
  </si>
  <si>
    <t>D3-4900</t>
  </si>
  <si>
    <t>D3-4901</t>
  </si>
  <si>
    <t>D4-4895</t>
  </si>
  <si>
    <t>D6-4907</t>
  </si>
  <si>
    <t>D7-4903</t>
  </si>
  <si>
    <t>D7-4904</t>
  </si>
  <si>
    <t>D8-4908</t>
  </si>
  <si>
    <t>D8-4909</t>
  </si>
  <si>
    <t>D9-4910</t>
  </si>
  <si>
    <t>D9-4911</t>
  </si>
  <si>
    <t>D9-4912</t>
  </si>
  <si>
    <t>D9-4913</t>
  </si>
  <si>
    <t>D10-4917</t>
  </si>
  <si>
    <t>D10-4918</t>
  </si>
  <si>
    <t>D10-4919</t>
  </si>
  <si>
    <t>D10-4920</t>
  </si>
  <si>
    <t>D11-4685</t>
  </si>
  <si>
    <t>D11-4748</t>
  </si>
  <si>
    <t>D11-4749</t>
  </si>
  <si>
    <t>D11-4750</t>
  </si>
  <si>
    <t>D11-4751</t>
  </si>
  <si>
    <t>D11-4752</t>
  </si>
  <si>
    <t>D11-4753</t>
  </si>
  <si>
    <t>D11-4915</t>
  </si>
  <si>
    <t>D12-4625</t>
  </si>
  <si>
    <t>D12-4626</t>
  </si>
  <si>
    <t>D12-4627</t>
  </si>
  <si>
    <t>D12-4628</t>
  </si>
  <si>
    <t>D12-4629</t>
  </si>
  <si>
    <t>D12-4662</t>
  </si>
  <si>
    <t>D12-4663</t>
  </si>
  <si>
    <t>D12-4664</t>
  </si>
  <si>
    <t>D12-4665</t>
  </si>
  <si>
    <t>D12-4666</t>
  </si>
  <si>
    <t>D12-4914</t>
  </si>
  <si>
    <t>D12-4916</t>
  </si>
  <si>
    <t>E9-4817</t>
  </si>
  <si>
    <t>E10-4818</t>
  </si>
  <si>
    <t>E7-4815</t>
  </si>
  <si>
    <t>E7-4823</t>
  </si>
  <si>
    <t>E7-4824</t>
  </si>
  <si>
    <t>E5-4927</t>
  </si>
  <si>
    <t>E4-4820</t>
  </si>
  <si>
    <t>E4-4822</t>
  </si>
  <si>
    <t>E3-4813</t>
  </si>
  <si>
    <t>E3-4814</t>
  </si>
  <si>
    <t>E4-4819e</t>
  </si>
  <si>
    <t>D3-4897e</t>
  </si>
  <si>
    <t>The FTD® Autumn Roads™ Bouquet</t>
  </si>
  <si>
    <t>The FTD® Heart of the Harvest™ Centerpiece</t>
  </si>
  <si>
    <t>The FTD® Spring Sunshine™ Centerpiece</t>
  </si>
  <si>
    <t xml:space="preserve">The FTD® Pink Pursuits™ Bouquet </t>
  </si>
  <si>
    <t>The FTD® Blooming Embrace™ Bouquet</t>
  </si>
  <si>
    <t>C15-4790e</t>
  </si>
  <si>
    <t>C4-4791e</t>
  </si>
  <si>
    <t>B25-4390s</t>
  </si>
  <si>
    <t>B25-4390e</t>
  </si>
  <si>
    <t>B25-4401s</t>
  </si>
  <si>
    <t>C6-4863e</t>
  </si>
  <si>
    <t>C12-4400e</t>
  </si>
  <si>
    <t>C12-4792e</t>
  </si>
  <si>
    <t>C16-4839e</t>
  </si>
  <si>
    <t>The FTD® Wishful Wonderings™ Bouquet</t>
  </si>
  <si>
    <t>The FTD® Holiday Hopes™ Bouquet by Better Homes and Gardens®</t>
  </si>
  <si>
    <t>PKMd</t>
  </si>
  <si>
    <t>PKMp</t>
  </si>
  <si>
    <t>E8-4812d</t>
  </si>
  <si>
    <t>B2-4922</t>
  </si>
  <si>
    <t>B3-4413</t>
  </si>
  <si>
    <t>B3-4921</t>
  </si>
  <si>
    <t>B4-4338</t>
  </si>
  <si>
    <t>B7-4923</t>
  </si>
  <si>
    <t>B11-4831</t>
  </si>
  <si>
    <t>B13-3601</t>
  </si>
  <si>
    <t>B13-3602</t>
  </si>
  <si>
    <t>B26-4405s</t>
  </si>
  <si>
    <t>B27-4804s</t>
  </si>
  <si>
    <t>B29-4805s</t>
  </si>
  <si>
    <t>C2-4844</t>
  </si>
  <si>
    <t>C3-4406</t>
  </si>
  <si>
    <t>C3-4848</t>
  </si>
  <si>
    <t>C4-4850</t>
  </si>
  <si>
    <t>C4-4864</t>
  </si>
  <si>
    <t>C5-4847</t>
  </si>
  <si>
    <t>C7-4843</t>
  </si>
  <si>
    <t>C7-4862</t>
  </si>
  <si>
    <t>C7-4865</t>
  </si>
  <si>
    <t>C7-4925</t>
  </si>
  <si>
    <t>C8-4845</t>
  </si>
  <si>
    <t>C8-4854</t>
  </si>
  <si>
    <t>C8-4855</t>
  </si>
  <si>
    <t>C8-4928</t>
  </si>
  <si>
    <t>C9-4866</t>
  </si>
  <si>
    <t>C11-4841</t>
  </si>
  <si>
    <t>C11-4868</t>
  </si>
  <si>
    <t>C12-3434</t>
  </si>
  <si>
    <t>C13-4840</t>
  </si>
  <si>
    <t>C15-4138</t>
  </si>
  <si>
    <t>C15-4853</t>
  </si>
  <si>
    <t>C15-4856</t>
  </si>
  <si>
    <t>C17-4859</t>
  </si>
  <si>
    <t>C17-4861</t>
  </si>
  <si>
    <t>C18-4858</t>
  </si>
  <si>
    <t>C19-4849</t>
  </si>
  <si>
    <t>C19-4860</t>
  </si>
  <si>
    <t>D4-4038s</t>
  </si>
  <si>
    <t>D4-4898s</t>
  </si>
  <si>
    <t>D4-4902s</t>
  </si>
  <si>
    <t>D5-4894s</t>
  </si>
  <si>
    <t>D7-4905s</t>
  </si>
  <si>
    <t>D7-4906s</t>
  </si>
  <si>
    <t>E2-4305s</t>
  </si>
  <si>
    <t>E3-4811s</t>
  </si>
  <si>
    <t>E4-4809s</t>
  </si>
  <si>
    <t>E6-4821s</t>
  </si>
  <si>
    <t>E7-4808s</t>
  </si>
  <si>
    <t>E8-4304s</t>
  </si>
  <si>
    <t>E8-4810s</t>
  </si>
  <si>
    <t>E8-4812s</t>
  </si>
  <si>
    <t>E8-4816s</t>
  </si>
  <si>
    <t>C17-4329</t>
  </si>
  <si>
    <t>B18A-4945d</t>
  </si>
  <si>
    <t>B18A-4945p</t>
  </si>
  <si>
    <t>AB2s</t>
  </si>
  <si>
    <t>CPP</t>
  </si>
  <si>
    <t>ELB</t>
  </si>
  <si>
    <t>HRB</t>
  </si>
  <si>
    <t>LX75</t>
  </si>
  <si>
    <t>RP84</t>
  </si>
  <si>
    <t>RP91</t>
  </si>
  <si>
    <t>VW1</t>
  </si>
  <si>
    <t>V11</t>
  </si>
  <si>
    <t>V12</t>
  </si>
  <si>
    <t>B3-4347s</t>
  </si>
  <si>
    <t>B18A-4945s</t>
  </si>
  <si>
    <t>B18A-4943s</t>
  </si>
  <si>
    <t>B16-4830s</t>
  </si>
  <si>
    <t>B14-4426s</t>
  </si>
  <si>
    <t>B10-4368s</t>
  </si>
  <si>
    <t>B10-4355s</t>
  </si>
  <si>
    <t>B9-4833s</t>
  </si>
  <si>
    <t>B4-4112s</t>
  </si>
  <si>
    <t>The FTD® Perfect Impressions™ Bouquet</t>
  </si>
  <si>
    <t>C15D-4971s</t>
  </si>
  <si>
    <t>B18-4964s</t>
  </si>
  <si>
    <t>The FTD® Royal Treatment™ Rose Bouquet</t>
  </si>
  <si>
    <t>ELBd</t>
  </si>
  <si>
    <t>ELBp</t>
  </si>
  <si>
    <t>HRBd</t>
  </si>
  <si>
    <t>HRBp</t>
  </si>
  <si>
    <t>The FTD® Radiant™ Bouquet</t>
  </si>
  <si>
    <t>BBHs</t>
  </si>
  <si>
    <t>BDAs</t>
  </si>
  <si>
    <t>BDBs</t>
  </si>
  <si>
    <t>BDHs</t>
  </si>
  <si>
    <t>BGHs</t>
  </si>
  <si>
    <t>BH2s</t>
  </si>
  <si>
    <t>BYDs</t>
  </si>
  <si>
    <t>PCBs</t>
  </si>
  <si>
    <t>PCGs</t>
  </si>
  <si>
    <t>PCLs</t>
  </si>
  <si>
    <t>PCOs</t>
  </si>
  <si>
    <t>PCPs</t>
  </si>
  <si>
    <t>PCVs</t>
  </si>
  <si>
    <t>PCYs</t>
  </si>
  <si>
    <t>TBDs</t>
  </si>
  <si>
    <t>TCGs</t>
  </si>
  <si>
    <t>TGWs</t>
  </si>
  <si>
    <t>TLVs</t>
  </si>
  <si>
    <t>TMLs</t>
  </si>
  <si>
    <t>TTYs</t>
  </si>
  <si>
    <t>V10s</t>
  </si>
  <si>
    <t>V13s</t>
  </si>
  <si>
    <t>V18s</t>
  </si>
  <si>
    <t>V19s</t>
  </si>
  <si>
    <t>V20s</t>
  </si>
  <si>
    <t>VW9s</t>
  </si>
  <si>
    <t>The FTD® Perfect Day™ Bouquet for Kathy Ireland Home</t>
  </si>
  <si>
    <t>FBBs</t>
  </si>
  <si>
    <t>C3-4793e</t>
  </si>
  <si>
    <t xml:space="preserve">Let your sweet sentiments shine with vibrant color and exuberant elegance. An assortment of brilliant dendrobium orchids in the shades of red, lavender, green, fuchsia, hot pink and pale pink are brought together to create a simply fantastic display. Wrapped in a single tropical leaf and perfectly arranged in a superior clear glass vase, this bouquet will delight your special recipient with its exquisite beauty and long-lasting blooms. Approximately 22"H x 22"W. </t>
  </si>
  <si>
    <t xml:space="preserve">Create harmony and peace in honor of the bond you share. This unique and fashionable bouquet bursts with our finest blooms. Brilliant violet Mokara orchids are the perfect pairing to our lavender 24-inch premium long-stemmed roses brought together in a superior 13-inch clear glass pillow vase to express your heart's every wish. Approx. 22"H x 23"W.
</t>
  </si>
  <si>
    <t xml:space="preserve">FTD® proudly presents the Musings™ Luxury Calla Lily Bouquet by Vera Wang. Exquisite and sweetly sophisticated this incredible bouquet of calla lilies blooms with unbelievable beauty displaying a cultivated taste and style. Gorgeous white open cut calla lilies are brought together with white mini calla lilies to create a fascinating display of tranquil beauty. Presented in a superior Vera Wang clear glass and metal urn vase, this bouquet is an incredible way to delight your special recipient for an anniversary, to say congratulations or to offer comfort and sympathy. Approx. 25"H x 25"W. </t>
  </si>
  <si>
    <t xml:space="preserve">FTD® proudly presents the Astonishing™ Luxury Mixed Bouquet by Vera Wang. Blossoming with the color and grace that can only be supplied through the soft beauty of roses, hydrangea and fragrant stock, this bountiful flower bouquet will amaze your special recipient. Brilliant orange roses display their swirling petals amongst clouds of pink hydrangea and pale pink and hot pink stock stems to create a fantastic look. Presented in a superior Vera Wang clear glass and metal urn vase, this stunning flower arrangement is a wonderful way to send your sweetest wishes for any of life's momentous occasions. Approx. 24"H x 22"W. </t>
  </si>
  <si>
    <t xml:space="preserve">FTD® proudly presents the Better Homes and Gardens® Pink Exuberance™ Bouquet. Boldly blushing with an array of pink hues and offering an unforgettable styling your special recipient will adore, this mixed flower bouquet is set to send sweet wishes with gorgeous grace. Lavender roses, hot pink Peruvian Lilies, fuchsia gerbera daisies, red spray roses, and lush greens are brought together to create a perfectly pink presentation. Arranged beautifully in a pink glass lantern inspired vase that can be used as a candle holder after the original offering of flowers fades, this mixed flower bouquet will make an excellent birthday, thank you, or congratulations gift. </t>
  </si>
  <si>
    <t xml:space="preserve">FTD® proudly presents the Better Homes and Gardens® Sunlit Meadows™ Bouquet. Blossoming with bright beauty and a color palette that exudes charm and cheer at every turn, this bouquet will be that perfect gift for any of life's special moments. Brilliant sunflowers are simply dazzling settled amongst yellow spray roses, magenta mini carnations, white traditional daisies, and lush greens to create a bouquet that has that "fresh from the garden" look. Presented in an aqua blue designer glass vase, this mixed flower bouquet will make an excellent birthday, thank you, or get well gift. </t>
  </si>
  <si>
    <t xml:space="preserve">The FTD® Baby Boy Hug® Bouquet is a sweet and adorable way to congratulate the new family! Bright and sunny yellow roses combine with pale yellow mini carnations, white Peruvian lilies, white Asiatic lilies and a variety of lush greens, all perfectly presented in a light blue ceramic vase hugged by a darling matching blue plush bear to create a wonderful welcome to the baby boy. </t>
  </si>
  <si>
    <t xml:space="preserve">The FTD® Happy Birthday Bouquet employs roses, lisianthus and Asiatic lilies to pop with brilliant color and beauty to get their birthday celebration started! Bright pink roses, purple double lisianthus, yellow Asiatic lilies, green button poms and lush greens are arranged amongst designer floral wrap sheets and curling ribbon to create an incredible flower bouquet. Presented in a ceramic designer vase with "Happy Birthday" displayed on the front in colorful lettering, this flower arrangement will be just the gift they need to let them know how special they are on their big day. </t>
  </si>
  <si>
    <t xml:space="preserve">The FTD® Festive Big Hug® Bouquet is a bright and beautiful way to send your warmest wishes and sweet affection. Pink gerbera daisies are surrounded by yellow Peruvian lilies, fuchsia mini carnations, purple statice and lush greens perfectly presented in a ceramic light green vase hugged by a darling brown plush bear to create an incredible gift for any occasion. </t>
  </si>
  <si>
    <t xml:space="preserve">The FTD® Baby Girl Hug® Bouquet is a sweet and adorable way to congratulate the new family! Pastel pink roses combine with pale yellow mini carnations, white Peruvian lilies, pink Asiatic lilies and a variety of lush greens, all perfectly presented in a blushing pink ceramic vase hugged by a darling matching pink plush bear to create a wonderful welcome to the baby girl. </t>
  </si>
  <si>
    <t xml:space="preserve">The FTD® Big Hug® Bouquet is the perfect way to give them a squeeze when they need it! Everybody needs a hug now and then and this bouquet, featuring a 6-inch bear hugging a simple, pale green ceramic vase, is the perfect way to indulge your special someone. Lavender Peruvian lilies, magenta mini carnations and lush greens create the perfect expression of love, gratitude and cheer making this a gift they won't soon forget. </t>
  </si>
  <si>
    <t>The FTD® Lime-Licious™ Bouquet comes straight from our fun, trendy and simply irresistible Color Confection Collection. Freshly squeezed and ready to bring on the green, this stunning flower bouquet consists of green roses, carnations, mini carnations and button poms beautifully offset by white Peruvian lilies and white cushion poms to create an arrangement popping with color and style. Presented in a green glass vase to give it a simply "lime-licious" look, this mixed flower arrangement is set to send your sweetest wishes to friends and family in honor of a birthday, as a thank you, or just to celebrate in style.</t>
  </si>
  <si>
    <t>The FTD® Purple Pop™ Bouquet comes straight from our fun, trendy and simply irresistible Color Confection Collection. Perfectly grape, this stunning flower bouquet consists of lavender roses, carnations and traditional daisies offset by fuchsia mini carnations, green button poms and white Peruvian lilies to create an arrangement popping with color and style. Presented in a violet purple glass vase to give it a poshly purple pop look, this mixed flower arrangement is set to send your sweetest wishes to friends and family in honor of a birthday, as a thank you, or just to celebrate in style.</t>
  </si>
  <si>
    <t xml:space="preserve">The FTD® Cherry Sweet™ Bouquet comes straight from our fun, trendy, and simply irresistible Color Confection Collection. Racing with red, this stunning flower bouquet begins with red roses, Peruvian Lilies, and carnations offset by burgundy mini carnations, white traditional daisies, green button poms, and lush greens to create an arrangement that finishes with cherry popping beauty . Presented in a red glass vase to give it a perfectly candy coated look, this mixed flower arrangement is set to send your sweetest wishes to friends and family in honor of a birthday, as a thank you, or just to celebrate in style. </t>
  </si>
  <si>
    <t>The FTD® Faithful Blessings™ Bouquet is an incredible way to celebrate a communion, confirmation, or wedding, as well as, send your sympathy for the loss of a loved one. Bringing together stems of fragrant Oriental Lilies, boasting multiple blooms on each stem to create a full and lush flower bouquet, this offering of flowers will bring peace and beauty to any of life's special moments and occasions. Presented in a keepsake designer white ceramic vase with a stunning cross on the front, this exquisite flower arrangement is exudes heartfelt blessings with each eye-catching, star-shaped lily. Lilies may arrive in various stages of development. The lily blooms will continue to open, extending arrangement life - and your recipient's enjoyment</t>
  </si>
  <si>
    <t xml:space="preserve">FTD® proudly presents the Better Homes and Gardens® Gifts from the Garden™ Bouquet. Blooming with beauty and a natural grace your special recipient will find perfectly alluring, this mixed flower bouquet extends sweet sentiments and warm wishes. Hot pink roses and gerbera daisies take center stage in this flower arrangement surrounded by pink mini carnations, pink snapdragons, Boston Fern fronds, and lush greens. Presented in an aqua blue glass vase with a vintage look they will adore, this stunning flower bouquet is set to make a wonderful impression in honor of a birthday, as a thank you or congratulations gift, or to just brighten and lighten their day. </t>
  </si>
  <si>
    <t xml:space="preserve">The FTD® My Heart to Yours™ Rose Bouquet blooms with an array of roses and spray roses to give your sweetheart a rush of romance! Pink roses and red roses are brought together with hot pink spray roses, light pink spray roses and red spray roses to form an eye-catching flower bouquet. Presented in a designer red glass heart-shaped vase, this flower arrangement will make this February 14th one filled with love and passion to create a holiday they will always hold dear in their heart. </t>
  </si>
  <si>
    <t xml:space="preserve">The FTD® Perfect Blooms™ Bouquet sends your sweetest sentiments to your recipient in honor of any of life's special occasions. Eye-catching hot pink roses are surrounded by pink Peruvian lilies, hot pink mini carnations, white traditional daisies and lush greens to create an unforgettable flower arrangement. Presented in a pink bubble bowl vase with a cut glass design, this mixed flower bouquet will bring joy and spread smiles in celebration of a birthday, anniversary, the birth of a new baby girl, or as a way to express your love and affection. </t>
  </si>
  <si>
    <t xml:space="preserve">The FTD® Color Your Day With Tranquility™ Bouquet speaks to peaceful moments in nature's beauty, blooming with cool hues to calm and relax the mind. Exquisite jade green roses form a pop of light amongst blue iris, lavender traditional daisies, lavender matsumoto asters and lush greens to form a simply gorgeous flower bouquet. Presented in a periwinkle quart-size decorative paint can inspired vase, this flower arrangement is wonderful gift to send as a get well offering, to express your thanks, or even to convey your deepest sympathies. </t>
  </si>
  <si>
    <t xml:space="preserve">The FTD® Color Your Day With Joy™ Bouquet is a spirited display of bright, bold hues to give your special recipient a refreshing burst of happiness. Green carnations, white roses, yellow cushion poms, white traditional daisies, green button poms, white limonium and lush greens are blooming with cheer seated in a striking green paint can inspired vase to create an incredible gift they will delight in. </t>
  </si>
  <si>
    <t xml:space="preserve">The FTD® Color Your Day With Beauty™ Bouquet is a stunning display of bold color to give your special recipient a gift that reflects their own unique charm and grace. Lavender roses, fuchsia carnations, purple double lisianthus, white Asiatic lilies, bupleurum and lush greens are artfully arranged within a striking purple paint can inspired vase to create an incredible gift they won't soon forget. </t>
  </si>
  <si>
    <t xml:space="preserve">The FTD® Color Your Day With Laughter™ Bouquet is full of bright energy and cheerful charm to create the perfect flower bouquet to send your special recipient! Perfect peach roses, orange gerbera daisies and orange spray roses pop against white chrysanthemums, white limonium and lush greens to form a fun flower bouquet that is truly eye-catching, bringing color and light to any space. Presented in an orange quart-size decorative paint can inspired vase, this flower arrangement is an incredible gift to send in honor of a birthday, to say congratulations or to just brighten and lighten their day. </t>
  </si>
  <si>
    <t xml:space="preserve">The FTD® Color Your Day With Happiness™ Bouquet blooms with blushing sweetness to offer your special recipient a gift of charming cheer. Fuchsia roses, pink gerbera daisies, lavender traditional daisies, red matsumoto asters, bupleurum and lush greens create a remarkable display arranged within a bold pink paint can inspired vase to make this a gift that will add to the joy and loveliness of their day. </t>
  </si>
  <si>
    <t xml:space="preserve">The Color Your Day With Radiance™ Bouquet by FTD® blooms with bold beauty and unforgettable color to give your special recipient a gift that reflects their own shining personality and charm. Rich red roses, eye-catching Stargazer lilies, bright red mini carnations, million star gypsophila and lush greens are artfully arranged within a striking red quart-size decorative paint can inspired vase to create an incredible gift they won't soon forget. </t>
  </si>
  <si>
    <t xml:space="preserve">The FTD® Color Your Day With Sunshine™ Bouquet is blooming with a bright cheer that will charm your special recipient at every turn. Yellow roses, white spray roses, yellow cushion poms, white traditional daisies, white monte casino asters, and lush greens are brilliant and bold arranged to perfection in a sunlit yellow paint can inspired vase to create a gift that conveys your warmest wishes. </t>
  </si>
  <si>
    <t xml:space="preserve">The FTD® Radiant Blooms™ Bouquet blossoms with sweet appreciation and gratitude to delight your special recipient. Lovely lavender roses, purple Peruvian lilies, fuchsia mini carnations, lavender traditional daisies and lush greens are brought together to create an inspiring flower arrangement. Presented in an exquisite purple bubble bowl vase with a cut glass design, this mixed flower bouquet will make an incredible birthday, thank you, or hostess gift. </t>
  </si>
  <si>
    <t xml:space="preserve">The FTD® Sunlit Blooms™ Bouquet will bring warmth and brilliant color into their day with its sweet and charming look. Incredible yellow roses, Rosario Peruvian lilies, white carnations, white traditional daisies and lush greens are brought together to create a cheerful flower arrangement. Presented in a green glass bubble bowl vase featuring a cut glass design, this mixed flower arrangement will bring the excitement and renewing feeling of a sunlit day straight to their door to help celebrate a birthday, extend your get well wishes, or convey your most heartfelt thanks and gratitude. </t>
  </si>
  <si>
    <t xml:space="preserve">The FTD® Birthday Wishes™ Bouquet is bursting with blooming color and beauty to celebrate your special recipient's big day! Bold red roses, exquisite Stargazer lilies, red mini carnations and purple double lisianthus are accented with lush greens to create an incredible flower arrangement. Presented in a designer red glass vase with a silver metallic decorative tag stating, "Birthday," dangling from the neck, this mixed flower bouquet will make their birthday a day blossoming with happy wishes. </t>
  </si>
  <si>
    <t xml:space="preserve">The FTD® Congrats Bouquet is set to offer your congratulations wishes to your special recipient with bright blooming beauty! Vibrant orange roses and yellow gerbera daisies are surrounded by purple statice, green button poms, and lush greens to create an unforgettable flower arrangement. Presented in a designer blue glass vase with a silver metallic decorative tag stating, "Congrats," dangling from the neck, this mixed flower bouquet will be the perfect gift to send in honor of a graduation, the birth of a new baby boy, a new job or promotion, or any of life's special moments. </t>
  </si>
  <si>
    <t xml:space="preserve">The FTD® Friends Bouquet showers your favorite friend with love and affection offering them a gorgeous gift of flowers and beauty! Unforgettable lavender roses, purple carnations, hot pink gerbera daisies, green button poms, and lush greens are brought together to create a simply stunning flower arrangement. Presented in a designer purple glass vase with a silver metallic decorative tag stating, "Friends", dangling from the neck, this mixed flower bouquet will be the perfect gift to send in honor of a birthday, to show your love and support, or as a way to express your thanks and gratitude. </t>
  </si>
  <si>
    <t xml:space="preserve">The FTD® Get Well Bouquet is an exquisite way to brighten your special recipient's day when they're feeling low! Bold orange roses and spray roses are brought together with stunning Stargazer lilies and hot pink Matsumoto asters to create an eye-catching flower arrangement. Presented in a designer orange glass vase with a silver metallic decorative tag stating, "Get Well," dangling from the neck, this mixed flower bouquet will be the perfect expression of your most heartfelt get well wishes. </t>
  </si>
  <si>
    <t>The FTD® Expressions of Love™ Bouquet brings together roses and Asiatic lilies to represent of all the love and passion in your heart. Rich red roses, white Asiatic lilies, pink mini carnations, burgundy mini carnations and lush greens are arranged to perfection to create a stunning flower bouquet. Presented in a red glass vase accented at the neck with a dangling silver metallic decorative tag stating, "Love," this flower arrangement is the perfect way to express your deepest, most romantic feelings.</t>
  </si>
  <si>
    <t>The FTD® Thanks Bouquet is a simply gorgeous way to send your gratitude and thanks to friends, family, and loved ones near and far! Bright yellow roses are surrounded by white traditional daisies, hot pink mini carnations, yellow button poms and lush greens to create an impressive flower arrangement. Presented in a designer green glass vase with a silver metallic decorative tag stating, "Thanks," dangling from the neck, this mixed flower bouquet is a wonderful gift to send as a thank you to any of the deserving people in your life.</t>
  </si>
  <si>
    <t>FTD® proudly presents the Vera Wang Luxe Looks™ Bouquet. Tap into the sunlit sophistication of this charming rose and Asiatic lily bouquet. Gorgeous fuchsia roses, fragrant yellow stock, orange Asiatic lilies, peach hypericum berries and lush greens are brought together to form an exquisite flower bouquet. Presented in a modern clear glass vase, this stunning flower arrangement has a chic appeal that will bring an air of elegance to any celebration, including birthdays, anniversaries, or just to say thank you.</t>
  </si>
  <si>
    <t>FTD® proudly presents the Simple Surprises™ Bouquet by Vera Wang. Employing an array of sun soaked blooms blushing with sweetness at every turn, this fascinating flower arrangement will convey your every heartfelt wish to your special recipient. Brilliant orange roses, hot pink spray roses, pink Peruvian Lilies and pink Asiatic Lilies are accented with lush vibrant greens to create a flower bouquet full of eye-catching color and texture. Presented in a clear glass pedestal vase, making it the perfect gift to adorn any table, this mixed flower arrangement will make an excellent birthday, anniversary, or thank you gift.</t>
  </si>
  <si>
    <t xml:space="preserve">FTD® proudly presents the Vera Wang New Day Dawns™ Bouquet. A colorful burst of roses and iris form a charming bouquet of sophistication and timeless elegance. Pale yellow roses, deep purple iris, fuchsia spray roses and white Oriental lilies are brought together to create stunning flower bouquet set to capture their every attention. Presented in a modern clear glass vase, this flower arrangement is a beautiful way to extend your birthday wishes or offer your congratulations throughout the year. </t>
  </si>
  <si>
    <t xml:space="preserve">The FTD® Grand Occasion™ Bouquet by Vera Wang is the perfect way to add sophistication and elegance into any celebration. Rich red roses collide with white stock and brilliant white Asiatic Lilies, accented with lush greens. Arranged in a clear glass vase with a gleaming metallic silver pedestal, this bouquet turns an ordinary day into an occasion of its own. </t>
  </si>
  <si>
    <t xml:space="preserve">FTD® proudly presents the Vera Wang Beauty and Grace™ Bouquet. A stunning display of sun-crushed sophistication, this bouquet of fuchsia tulips, pale yellow stock, peach roses and hot pink spray roses demands their attention. Presented in a modern clear glass vase, this incredible arrangement is sure to convey your warmest wishes with each sunlit bloom. </t>
  </si>
  <si>
    <t>The FTD® Harvest Heartstrings™ Bouquet brings sunlit autumn beauty straight to their door. Unforgettable mini sunflowers catch the eye at every turn surrounded by yellow Asiatic lilies, red dianthus, orange spray roses and lush greens to create a stunning fresh flower arrangement. Presented in a clear glass gathered square vase and accented throughout with red glycerized oak leaves, this flower bouquet is set to make an excellent birthday, thank you, get well or Thanksgiving gift.</t>
  </si>
  <si>
    <t xml:space="preserve">The FTD® Happy Thoughts™ Bouquet pops with brilliant color to celebrate the coming of the harvest months. Yellow, deep orange, rich red and bright orange Asiatic lilies create an incredible display of beauty perfectly arranged in a designer ruby square glass vase to bring your special recipient a warm wish for autumn days full of happiness. </t>
  </si>
  <si>
    <t xml:space="preserve">The FTD® Golden Autumn™ Bouquet exudes the warmth and comfort of the harvest season with each colorful bloom. Peach spray roses, burgundy mini carnations, butterscotch chrysanthemums and lush greens are arranged beautifully in a classic clear glass vase accented with an orange plaid ribbon around the neck, creating a truly wonderful bouquet that will send your sweetest sentiments to your special recipient for a fantastic fall. </t>
  </si>
  <si>
    <t>The FTD® Natural Elegance™ Bouquet exudes the warm comforts and essence of the autumn months with its rich and vibrant colors. Rust Asiatic lilies, orange roses, bronze traditional daisies, yellow chrysanthemums, burgundy mini carnations and lush greens are perfectly arranged to create a simply stunning fresh flower bouquet. Presented in a clear glass cylinder vase lined with red ti leaves to create an elegant finished effect, this flower arrangement makes an excellent way to share in the fun of your special recipient's Thanksgiving get-together, fall birthday, or can be sent to express your thanks or get well wishes.</t>
  </si>
  <si>
    <t>The FTD® Heart of the Harvest™ Centerpiece exudes warmth and autumn elegance to create the perfect addition to their fall table. Orange roses, burgundy carnations, rust Asiatic lilies, burgundy mini carnations, bronze traditional daisies, yellow solidago and lush greens are beautifully arranged to surround a clear glass hurricane holding a single burgundy taper candle to create an eye-catching centerpiece. Set to bring color, life and light to your special recipient's gathering, this fresh floral centerpiece will create an excellent Thanksgiving gift.</t>
  </si>
  <si>
    <t xml:space="preserve">The FTD® Joyous Holiday™ Bouquet is a seasonal sensation your special recipient will love. Rich red roses, carnations, and mini carnations are brought together with brilliant white Asiatic lilies and chrysanthemums accented with lush holiday greens to create an incredible fresh flower arrangement. Presented in a clear glass gathered square vase embellished with red ribbon at the neck dangling foil-wrapped present accents to give it a festive look, this holiday flower bouquet will make an excellent Christmas gift for your favorite friends, family or co-workers. </t>
  </si>
  <si>
    <t xml:space="preserve">The FTD® Lights of the Season™ Centerpiece is an exquisite way to bring the magic of the holiday season to your celebrations with family and friends. Brilliant red carnations and mini carnations are gorgeously arranged amongst variegated holly and an assortment of holiday greens. Accented with red glass balls and a bright red wired ribbon, this arrangement encircles 3 red taper candles to bring the perfect glow to your festivities. </t>
  </si>
  <si>
    <t xml:space="preserve">The FTD® Christmas Peace™ Bouquet brings beauty and grace to their home or holiday table with each elegant bloom. Rich red roses are a standout arranged amongst red carnations and mini carnations, red hypericum berries and an assortment of lush holiday greens. Accented with white pinecone pics and a red, white, and green plaid designer ribbon, this fresh flower bouquet is presented in a clear glass bubble bowl vase to create a wonderful Christmas gift for any of the special people in your life. </t>
  </si>
  <si>
    <t>FTD® proudly presents the Better Homes and Gardens® Holiday Hopes™ Bouquet. Spread the joy of the holiday season across the country with this simply gorgeous Christmas inspired bouquet. Rich red roses and mini carnations are beautifully accented with white Peruvian lilies, red hypericum berries, lily grass blades, and an assortment of lush holiday greens to create an exceptional fresh flower arrangement. Presented in a clear glass cube, this holiday flower bouquet sends your warmest season's greetings to any of the loves in your life.</t>
  </si>
  <si>
    <t xml:space="preserve">FTD® proudly presents the Better Homes and Gardens® Holiday Classics™ Centerpiece. Drawing from the rich traditions of holiday décor, this festive centerpiece is set to lend its seasonal beauty to your holiday celebrations. Bright red roses, carnations and mini carnations are arranged amongst an assortment of holiday greens, accented with natural pinecones, and a designer red and green striped ribbon. Encircling 2 red taper candles, this lovely centerpiece will bring warmth and Christmas charm to your holiday gatherings with each graceful bloom. </t>
  </si>
  <si>
    <t>The FTD® Season's Glow™ Centerpiece blooms with winter elegance and holiday enchantment to grace your Christmas celebrations. White LA hybrid lilies, carnations, chrysanthemums and statice are arranged amongst holiday greens and accented with gold pinecones and a gold plaid French wired ribbon for an exquisite look. Arranged to encircle 3 white taper candles, this stunning arrangement will bring a sweet sophistication to your holiday festivities.</t>
  </si>
  <si>
    <t xml:space="preserve">The FTD® Glowing Elegance™ Centerpiece brings a warm sophistication to your holiday table with each snow-kissed bloom. White roses, spray roses, carnations, mini carnations and baby's breath are beautifully arranged amongst an assortment of lush holiday greens to create an incredible winter holiday display. With a glass hurricane at the center of this fresh flower arrangement holding a single white taper candle, this centerpiece is beautifully accented with a sheer green sparkle ribbon to create a stunning holiday gift for your favorite special recipient, or home accent for your own Christmas gathering. </t>
  </si>
  <si>
    <t xml:space="preserve">The FTD® Holiday Gold™ Bouquet blooms with the magic of the Christmas season to send your warmest season's greetings to your special recipient. Rich red roses, burgundy mini carnations, red carnations and an assortment of lush holiday greens are arranged to perfection to create an incredible flower bouquet. Accented with shining gold glass ball pics and clusters of Christmas present pics beautifully presented in a clear glass bubble bowl vase, this regal holiday flower arrangement will make a fantastic gift or centerpiece for their holiday table. </t>
  </si>
  <si>
    <t xml:space="preserve">The FTD® Tranquil™ Bouquet blooms with a sweet sophistication and style to bring a calming grace to any event or occasion. Hot pink and pink roses are brought together with purple, lavender and fuchsia stock stems accented with pink Peruvian lilies and lush greens to create a simply stunning flower arrangement. Presented in a clear glass bubble bowl vase, this exquisite fresh flower bouquet will make an excellent birthday, anniversary or sympathy gift. </t>
  </si>
  <si>
    <t xml:space="preserve">The FTD® Bright Lights™ Bouquet brings color and beauty straight to your special recipient's door! Yellow Asiatic lilies, pink roses, purple stock, lavender monte casino asters, pink carnations, pink mini carnations and lush greens are brought together to create a sweetly fascinating flower arrangement. Presented in a square lavender pastel washed basket, this fresh flower bouquet is set to make an excellent birthday, thank you or get well gift. </t>
  </si>
  <si>
    <t xml:space="preserve">The FTD® Pure Perfection™ Bouquet exudes a bright beauty and bold sophistication to send your sweetest wishes to friends and family near and far. Hot pink roses, carnations, mini carnations and gerbera daisies are accented with brilliant blue iris and lush greens to create a fascinating flower arrangement. Presented in a clear glass cylinder vase lined with a ti leaf green material to give it an elegant and finished look, this gorgeous bouquet is set to make that perfect impression in honor of a birthday, anniversary, or as a way to express your congratulations or thank you sentiments. </t>
  </si>
  <si>
    <t xml:space="preserve">The FTD® Always True™ Bouquet is blooming with sunlit color and gorgeous grace to create a stunning gift for any of life's special moments. Brilliant orange roses, spray roses and tulips are simply stunning arranged amongst hot pink mini carnations, purple tulips, dark pink Asiatic lilies and lush greens. Presented in a designer rectangular clear glass vase, this fresh flower arrangement will make that perfect impression when sent in honor of a birthday, anniversary or as a way to express your thanks and gratitude. </t>
  </si>
  <si>
    <t>The FTD® Sunny Sentiments™ Bouquet is a blooming expression of charming cheer. Brilliant yellow roses and Peruvian Lilies are paired with white traditional daisies and green button poms to create a memorable bouquet. Accented with lush greens and arranged in a classic clear glass vase, this bouquet is a wonderful way to celebrate any of life's special moments.</t>
  </si>
  <si>
    <t xml:space="preserve">The FTD® Sweet Splendor™ Bouquet radiates cheer and well-wishes with every sun-filled bloom! Orange spray roses, yellow mini carnations, white traditional daisies and lush greens are brought together in a classic clear glass vase accented with a designer apricot plaid ribbon to create a bouquet set to brighten any day. </t>
  </si>
  <si>
    <t xml:space="preserve">The FTD® Garden Walk™ Bouquet is an exquisite expression of natural beauty and grace. Assorted lavender roses, rich red roses, purple stock and lush greens have a fresh look of floral elegance presented in a modern clear glass vase to create a sweet sentiment ideal to celebrate any of life's special moments. </t>
  </si>
  <si>
    <t xml:space="preserve">The FTD® Precious Heart™ Bouquet is a blushing display of loving kindness. Fuchsia roses are sweetly stunning amongst red matsumoto asters, pink mini carnations and lush greens. Arranged in a classic clear glass vase, this bouquet boasts pink perfection to convey your warmest wishes. </t>
  </si>
  <si>
    <t xml:space="preserve">The FTD® Basket of Dreams™ blooms with vibrant color to capture their every attention. Red roses, magenta carnations, red Peruvian lilies, purple double lisianthus, red mini carnations, heather and lush greens are beautifully arranged in a natural woodchip basket and accented with a sheer red ribbon to create a fantastic display of brilliant beauty. </t>
  </si>
  <si>
    <t xml:space="preserve">FTD® proudly presents the Better Homes and Gardens® All Aglow™ Bouquet. Light up their life with incredible color and blooming beauty when you send this exquisite flower bouquet. Unforgettable peach roses are surrounded by red Peruvian lilies, pale yellow mini carnations, green hypericum berries, lily grass blades and lush greens to create a stunning flower arrangement. Presented in a clear glass cube vase to give it a sophisticated look, this mixed flower bouquet will express your sweetest thank you, get well or congratulations wishes. </t>
  </si>
  <si>
    <t xml:space="preserve">The FTD® Pink Pursuits™ Bouquet is perfectly sweet and truly charming, casting its spell with each blushing bloom. Hot pink roses, carnations and matsumoto asters are brought together with pink carnations, waxflower and lush greens to create a fun and spirited flower arrangement. Presented in a clear glass cylinder vase lined with a ti leaf material to give it a sophisticated styling, this fresh flower bouquet is set to send your sweetest wishes to friends, family and loved ones in honor of a birthday, to express your thanks or to send your congratulations wishes on the birth of their new baby girl. </t>
  </si>
  <si>
    <t xml:space="preserve">FTD® proudly presents the Better Homes and Gardens® Be Bold™ Bouquet. Blooming with bright colors to boldly express your every emotion, this exquisite flower bouquet is set to celebrate. Hot pink roses, purple Peruvian lilies, lavender mini carnations, green hypericum berries, lily grass blades and lush greens are brought together to create an incredible flower arrangement. Presented in a clear glass cube vase, this mixed flower bouquet will make that perfect impression on a birthday, anniversary, or as a way to extend your congratulations or thank you wishes. </t>
  </si>
  <si>
    <t xml:space="preserve">The FTD® Stunning Beauty™ Bouquet is an absolutely lovely way to send your love and affection across the miles. Fragrant Stargazer lilies stretch their star-like petals across a bed of rich red roses, lavender carnations, red Peruvian lilies, purple double lisianthus, purple matsumoto asters and lush greens. Presented in a classic clear glass vase, this elegant bouquet is an incredible way to convey your sweetest sentiments. </t>
  </si>
  <si>
    <t>The FTD® Angelique™ Bouquet blooms with sweet sophistication and gorgeous grace to create a special moment for your recipient. Cream roses are arranged to perfection against the royal purple hues of double lisianthus and monte casino asters perfectly accented with lush greens. Presented in a clear gathered square glass vase tied at the neck with an amber wired taffeta ribbon, this bouquet is an exquisite way to extend your warmest wishes and affection.</t>
  </si>
  <si>
    <t xml:space="preserve">The FTD® Beloved® Bouquet brings roses and carnations together in a sophisticated arrangement to offer your love and affection. Lavender roses, green carnations, purple stock, green hypericum berries, green button poms and lush greens are gorgeously arranged in a clear glass cubed vase lined with variegated ti leaves for a modern and stylish effect, making this a wonderfully romantic gift of sweetness set to brighten their day. </t>
  </si>
  <si>
    <t xml:space="preserve">The FTD® A Splendid Day™ Bouquet, set with roses and asters, creates the perfect bouquet for any of life's special moments. Lavender roses, lavender monte casino asters, purple matsumoto asters, green hypericum berries, green button poms and lush greens create a stunning flower bouquet perfectly arranged in a clear glass bubble bowl vase to create a wonderful thank you, happy birthday or congratulations gift. </t>
  </si>
  <si>
    <t xml:space="preserve">The FTD® Pacific Paradise™ Arrangement displays ginger and anthurium blooms to whisk your special recipient off to the sunny tropics with its sophisticated styling. Pink ginger, bright green anthurium and mini anthurium, green hypericum berries, queen protea and a variety of lush tropical greens are perfectly arranged in a graphite oval container to create a display of beauty and finesse. </t>
  </si>
  <si>
    <t>The FTD® A Bit of Sunshine™ Basket is a bright and sunny way to send your warmest wishes! A yellow chrysanthemum plant, yellow kalanchoe plant, white cyclamen plant, white African Violet plant and two additional assorted green plants are beautifully brought together in a whitewash round woodchip basket accented with a yellow wired taffeta ribbon to send your sweetest sentiments as a get well gift, to say thank you, or to wish them a happy birthday.</t>
  </si>
  <si>
    <t xml:space="preserve">The FTD® French Garden™ employs lush, green plants to create a gift ideal for any of life's special occasions. Containing a varied assortment of 6 green plants, this dish garden arrives presented in a natural round woodchip basket accented with a yellow wired taffeta ribbon to create a wonderful way to send your sentiments across the miles. </t>
  </si>
  <si>
    <t xml:space="preserve">The FTD® Pink Assortment blushes with sweet blossoming beauty to convey your most heartfelt sentiments. A pink cyclamen plant, pink azalea plant and a pink calandiva plant are brought together in an oval woven banana leaf container to create a wonderful way to send your love, celebrate their birthday or anniversary or just to let them know you were thinking of them. </t>
  </si>
  <si>
    <t xml:space="preserve">The FTD® Mixed Cyclamen Planter is a beautiful presentation of blushing delight! Three cyclamen plants blooming in varied colors of pink are perfectly situated in a dark round woodchip handled basket to create a beautiful display of grace and affection for your special recipient. </t>
  </si>
  <si>
    <t xml:space="preserve">The FTD® Wonderful Wishes™ Floral Cake is set to celebrate their birthday with sweet sentiments blooming with chrysanthemums and carnations. Perfectly arranged in the shape and styling of a colorful birthday cake are white chrysanthemums, green button poms, pale yellow carnations and magenta mini carnations. Presented on a white cake plate, this memorable flower arrangement will add to the festivities of their special day. </t>
  </si>
  <si>
    <t xml:space="preserve">The FTD® Happy Times™ Bouquet employs roses and stock to bring vibrant color and fragrance straight to their door on their special day. Yellow roses, purple stock, green button poms, fuchsia mini carnations and lush greens create a stunning display beautifully arranged in a clear gathered square glass vase to help you convey your happy birthday wishes or send your congratulations. </t>
  </si>
  <si>
    <t xml:space="preserve">The FTD® Happy Blooms™ Basket brings together Asiatic lilies and carnations to create the perfect way to send your happy birthday wishes! Orange Asiatic lilies, lavender chrysanthemums, lavender carnations, purple monte casino asters, green button poms and lush greens are beautifully arranged within a rectangular whitewash willow handled basket accented with colorful curling ribbon. Arriving with a bright Mylar balloon exclaiming, "Happy Birthday," this flower arrangement will add to the celebration of their special day. </t>
  </si>
  <si>
    <t xml:space="preserve">The FTD® Boys Are Best!™ Bouquet is blooming with sweet love to congratulate the new family on their darling baby boy! Lavender roses, blue iris, lavender carnations, lavender daisies, white Asiatic lilies and lush greens are beautifully arranged in a round whitewash woodchip basket. Presented with a Mylar balloon declaring, "It's a Boy!" this incredible flower arrangement is the perfect welcome for their new addition. </t>
  </si>
  <si>
    <t xml:space="preserve">The FTD® Girls Are Great!™ Bouquet is blooming with sweet love to congratulate the new family on their darling baby girl! White roses, white Peruvian lilies, pink carnations, pink matsumoto asters, pink Asiatic lilies and lush greens are beautifully arranged in a round whitewash woodchip basket. Presented with a Mylar balloon declaring, "It's a Girl!" this incredible flower arrangement is the perfect welcome for their new addition. </t>
  </si>
  <si>
    <t xml:space="preserve">The FTD® Boy-Oh-Boy™ Bouquet employs roses and Asiatic lilies to send your bright and sunny congratulations on the birth of their new baby boy! Yellow roses and carnations are brought together with pale green mini carnations, white Asiatic lilies, yellow solidago and lush greens exquisitely arranged in a clear glass gathered square vase. Accented with blue and lavender wired ribbon, this bouquet creates a wonderful way to send your warmest wishes for the adventure of parenthood ahead. </t>
  </si>
  <si>
    <t xml:space="preserve">The FTD® Girl Power™ Bouquet brings together roses and Asiatic lilies to send your sweetest sentiments and offer your congratulations on the birth of their new baby girl! Pink roses, pink Asiatic lilies, pale peach carnations, pale green mini carnations and lush greens are exquisitely arranged in a clear glass gathered square vase. Accented with a pink satin ribbon, this flower bouquet creates a wonderful way to send your warmest wishes for the adventure of parenthood ahead. </t>
  </si>
  <si>
    <t xml:space="preserve">The FTD® Sunshine Daydream™ Bouquet highlights stunning sunflowers to capture their every attention with its bright beauty. Gorgeous sunflowers are accented with solidago, lily grass blades and lush greens to create a memorable flower bouquet. Presented in a clear glass tapered square vase, this arrangement sends your warmest wishes and highest hopes for the days ahead. </t>
  </si>
  <si>
    <t xml:space="preserve">The FTD® "Well Done"™ Bouquet brings together bright roses and sunny Asiatic lilies to congratulate your special recipient on a job well done! Pink roses, green Fuji chrysanthemums, pink Peruvian lilies, yellow Asiatic lilies and lush greens create a colorful, celebratory flower bouquet arranged within a clear glass cubed vase to add to the festivities of their happy day. </t>
  </si>
  <si>
    <t xml:space="preserve">The FTD® Enchanting™ Rose Bouquet is a classic expression of love and sweet affection! A dozen mixed roses arrive accented with lush greens, all beautifully arranged in a clear glass vase. </t>
  </si>
  <si>
    <t xml:space="preserve">The FTD® Blooming Masterpiece™ Rose Bouquet is a classic expression of love and sweet affection! Red roses arrive accented with lush greens, all beautifully arranged in a clear glass vase. </t>
  </si>
  <si>
    <t xml:space="preserve">The FTD® Simply Enchanting™ Rose Bouquet brings together lush red roses to make a lasting impression. Gorgeous red roses are simply accented with a variety of fresh greens and perfectly situated in a classic clear glass vase to create a flower bouquet that conveys your hearts deepest desires for love and romance. </t>
  </si>
  <si>
    <t xml:space="preserve">The FTD® Pure Enchantment™ Rose Bouquet blossoms with brilliant roses in bright hues to capture your special recipient's every attention. Hot pink, lavender and orange roses create a splash of color accented with lush bupleurum to make an exceptional flower bouquet. Presented in a modern clear glass vase, this rose bouquet is set to send your warmest wishes for their birthday, as a thank you gift or to celebrate any of life's special moments. </t>
  </si>
  <si>
    <t xml:space="preserve">The FTD® Graceful Grandeur™ Rose Bouquet offers your special recipient a bright assortment of roses to bring them joy with its exquisite beauty. Cream, orange, hot pink, coral and light pink roses are accented with lush greens and gorgeously arranged within a clear glass vase to create a lovely way to send your love, say thank you or even to extend your happy birthday wishes. </t>
  </si>
  <si>
    <t xml:space="preserve">The FTD® Soft Serenade™ Rose Bouquet is a sunny and charming flower arrangement set to spread your warmest wishes. Pink roses, yellow spray roses, white hypericum berries, white limonium and lush greens are perfectly arranged within a clear glass bubble bowl vase to create a wonderful way to say thank you, get well or to extend your congratulations. </t>
  </si>
  <si>
    <t xml:space="preserve">The FTD® Sundance™ Rose Bouquet employs a soft assortment of roses to create a sweet and stunning arrangement. Cream, white, orange and pink roses are simply brought together in a clear glass bubble bowl vase to make an exquisite flower bouquet set to warm their heart when extending your warmest wishes for their birthday or just to say thinking of you. </t>
  </si>
  <si>
    <t>B18B-4947d</t>
  </si>
  <si>
    <t>B18B-4947p</t>
  </si>
  <si>
    <t>B18B-4948d</t>
  </si>
  <si>
    <t>B18B-4948p</t>
  </si>
  <si>
    <t>B18B-4946d</t>
  </si>
  <si>
    <t>B18B-4946p</t>
  </si>
  <si>
    <t>VW1d</t>
  </si>
  <si>
    <t>VW1p</t>
  </si>
  <si>
    <t>VW7d</t>
  </si>
  <si>
    <t>VW7p</t>
  </si>
  <si>
    <t>The FTD® Sweet Surprises® Bouquet is an absolutely charming way to send your warmest sentiments. Deep fuchsia and pink mini carnations, hot pink roses, white traditional daisies and lush greens are sweetly situated in a classic clear glass vase accented with a perfectly pink designer ribbon to create a bouquet that will delight your special recipient at every turn (good version does not include roses). GOOD bouquet is approx. 15”H x 12”W. BETTER bouquet is approx. 16”H x 13”W. BEST bouquet is approx. 16”H x 13”W. EXQUISITE bouquet is approx. 19”H x 16”W.</t>
  </si>
  <si>
    <t>15-F1s</t>
  </si>
  <si>
    <t>15-F1d</t>
  </si>
  <si>
    <t>15-F1p</t>
  </si>
  <si>
    <t>15-F1e</t>
  </si>
  <si>
    <t>15-F2s</t>
  </si>
  <si>
    <t>15-F2d</t>
  </si>
  <si>
    <t>15-F2p</t>
  </si>
  <si>
    <t>15-F3s</t>
  </si>
  <si>
    <t>15-F3d</t>
  </si>
  <si>
    <t>15-F3p</t>
  </si>
  <si>
    <t>15-F3e</t>
  </si>
  <si>
    <t>15-F4s</t>
  </si>
  <si>
    <t>15-F4d</t>
  </si>
  <si>
    <t>15-F4p</t>
  </si>
  <si>
    <t>15-F4e</t>
  </si>
  <si>
    <t>15-F5s</t>
  </si>
  <si>
    <t>15-F5d</t>
  </si>
  <si>
    <t>15-F5p</t>
  </si>
  <si>
    <t>15-F5e</t>
  </si>
  <si>
    <t>15-F6s</t>
  </si>
  <si>
    <t>15-F6d</t>
  </si>
  <si>
    <t>15-F6p</t>
  </si>
  <si>
    <t>15-F6e</t>
  </si>
  <si>
    <t>15-F7s</t>
  </si>
  <si>
    <t>15-F7d</t>
  </si>
  <si>
    <t>15-F7p</t>
  </si>
  <si>
    <t>15-H1s</t>
  </si>
  <si>
    <t>15-H1d</t>
  </si>
  <si>
    <t>15-H1p</t>
  </si>
  <si>
    <t>15-C1s</t>
  </si>
  <si>
    <t>15-C1d</t>
  </si>
  <si>
    <t>15-C1p</t>
  </si>
  <si>
    <t>15-C1e</t>
  </si>
  <si>
    <t>15-C2s</t>
  </si>
  <si>
    <t>15-C2d</t>
  </si>
  <si>
    <t>15-C2p</t>
  </si>
  <si>
    <t>15-C2e</t>
  </si>
  <si>
    <t>15-C3s</t>
  </si>
  <si>
    <t>15-C3d</t>
  </si>
  <si>
    <t>15-C3p</t>
  </si>
  <si>
    <t>15-C3e</t>
  </si>
  <si>
    <t>15-C4s</t>
  </si>
  <si>
    <t>15-C4d</t>
  </si>
  <si>
    <t>15-C4p</t>
  </si>
  <si>
    <t>15-C4e</t>
  </si>
  <si>
    <t>15-C5s</t>
  </si>
  <si>
    <t>15-C5d</t>
  </si>
  <si>
    <t>15-C5p</t>
  </si>
  <si>
    <t>15-C6s</t>
  </si>
  <si>
    <t>15-C6d</t>
  </si>
  <si>
    <t>15-C6p</t>
  </si>
  <si>
    <t>15-C6e</t>
  </si>
  <si>
    <t>15-C7s</t>
  </si>
  <si>
    <t>15-C7d</t>
  </si>
  <si>
    <t>15-C7p</t>
  </si>
  <si>
    <t>15-C7e</t>
  </si>
  <si>
    <t>15-C8s</t>
  </si>
  <si>
    <t>15-C8d</t>
  </si>
  <si>
    <t>15-C8p</t>
  </si>
  <si>
    <t>15-C8e</t>
  </si>
  <si>
    <t>15-C9s</t>
  </si>
  <si>
    <t>15-C10s</t>
  </si>
  <si>
    <t>15-C11s</t>
  </si>
  <si>
    <t>16-V1s</t>
  </si>
  <si>
    <t>16-V2s</t>
  </si>
  <si>
    <t>16-V3s</t>
  </si>
  <si>
    <t>16-V4s</t>
  </si>
  <si>
    <t>16-V5s</t>
  </si>
  <si>
    <t>16-V8s</t>
  </si>
  <si>
    <t>16-S1s</t>
  </si>
  <si>
    <t>16-S2s</t>
  </si>
  <si>
    <t>16-S3s</t>
  </si>
  <si>
    <t>16-S4s</t>
  </si>
  <si>
    <t>16-M1s</t>
  </si>
  <si>
    <t>16-M2s</t>
  </si>
  <si>
    <t>16-M3s</t>
  </si>
  <si>
    <t>16-M4s</t>
  </si>
  <si>
    <t>16-M5s</t>
  </si>
  <si>
    <t>16-M6s</t>
  </si>
  <si>
    <t>16-M7s</t>
  </si>
  <si>
    <t>16-M8s</t>
  </si>
  <si>
    <t>16-M9s</t>
  </si>
  <si>
    <t>16-M10s</t>
  </si>
  <si>
    <t>V21s</t>
  </si>
  <si>
    <t>PMMs</t>
  </si>
  <si>
    <t>15-F2e</t>
  </si>
  <si>
    <t xml:space="preserve">The FTD® Harvest Hues Bouquet </t>
  </si>
  <si>
    <t>15-F7e</t>
  </si>
  <si>
    <t>15-H1e</t>
  </si>
  <si>
    <t>15-C5e</t>
  </si>
  <si>
    <t>Exclusives - SS16</t>
  </si>
  <si>
    <t>The FTD® Holiday Delights™ Bouquet</t>
  </si>
  <si>
    <t xml:space="preserve">The FTD® Holiday Wishes™ Bouquet by Better Homes and Gardens® </t>
  </si>
  <si>
    <t>The FTD® Holiday Elegance™ Bouquet for Kathy Ireland Home</t>
  </si>
  <si>
    <t xml:space="preserve">The FTD® Color Your Day® With Tranquility™ Bouquet </t>
  </si>
  <si>
    <t xml:space="preserve">The FTD® Color Your Day® With Joy™ Bouquet </t>
  </si>
  <si>
    <t xml:space="preserve">The FTD® Color Your Day® With Beauty™ Bouquet </t>
  </si>
  <si>
    <t xml:space="preserve">The FTD® Color Your Day® With Laughter™ Bouquet </t>
  </si>
  <si>
    <t xml:space="preserve">The FTD® Color Your Day® With Happiness™ Bouquet </t>
  </si>
  <si>
    <t xml:space="preserve">The FTD® Color Your Day® With Radiance™ Bouquet </t>
  </si>
  <si>
    <t>The FTD® Color Your Day® With Sunshine™ Bouquet</t>
  </si>
  <si>
    <t>K01s</t>
  </si>
  <si>
    <t>The FTD® Pacific Trends™ Bouquet for Kathy Ireland Home</t>
  </si>
  <si>
    <t>The FTD® Pacific Trends Bouquet for Kathy Ireland Home brings the famed designer’s exuberant joie de vivre to any occasion and beautifully hits the spot when it comes to making any day special. Simple, yet sizzling with on-trend sophistication, it almost glows with a painterly mix of tulips in tranquil white, spicy orange and sweet hot pink accented with lush greens. Beautifully arranged in a white ceramic vase blooming with a hand sculpted blossom, it gorgeously evokes an ocean sunset to color any day, “sensational!”</t>
  </si>
  <si>
    <t>LX151s</t>
  </si>
  <si>
    <t>LX152s</t>
  </si>
  <si>
    <t>LX153s</t>
  </si>
  <si>
    <t>LX154s</t>
  </si>
  <si>
    <t>LX155s</t>
  </si>
  <si>
    <t>LX156s</t>
  </si>
  <si>
    <t>LX157s</t>
  </si>
  <si>
    <t>LX158s</t>
  </si>
  <si>
    <t>LX159s</t>
  </si>
  <si>
    <t>LX160s</t>
  </si>
  <si>
    <t>LX161s</t>
  </si>
  <si>
    <t>LX162s</t>
  </si>
  <si>
    <t>LX163s</t>
  </si>
  <si>
    <t>LX165s</t>
  </si>
  <si>
    <t>RP51</t>
  </si>
  <si>
    <t>The FTD® Fate™ Luxury Bouquet</t>
  </si>
  <si>
    <t>Fate brought you together for this one incredible moment. Celebrate your love and heartfelt emotion with a display of the most amazing roses. A gorgeous and lush bouquet of 24-inch premium long-stemmed red roses, beautifully situated in a superior 10-inch clear glass cylindrical vase, are the perfect way to shine a light on your every emotion.
24-inch premium long-stemmed red roses, assorted greens, exotic foliage and a 10-inch superior clear glass cylinder vase.</t>
  </si>
  <si>
    <t>16-S5s</t>
  </si>
  <si>
    <t>K02s</t>
  </si>
  <si>
    <t>HG4s</t>
  </si>
  <si>
    <t>HG5s</t>
  </si>
  <si>
    <t>HG7s</t>
  </si>
  <si>
    <t>LF1s</t>
  </si>
  <si>
    <t>LF2s</t>
  </si>
  <si>
    <t>LF3s</t>
  </si>
  <si>
    <t>LF4s</t>
  </si>
  <si>
    <t>16-V1Rs</t>
  </si>
  <si>
    <t>16-V3Rs</t>
  </si>
  <si>
    <t>16-V7s</t>
  </si>
  <si>
    <t>16-M1Rs</t>
  </si>
  <si>
    <t>16-M3Rs</t>
  </si>
  <si>
    <t>CDBs</t>
  </si>
  <si>
    <t>The FTD® Mother's Day Mixed Rose Bouquet</t>
  </si>
  <si>
    <t>The FTD® Superior Sights™ Luxury Bouquet</t>
  </si>
  <si>
    <t>The FTD® Lavender Luxe™ Luxury Bouquet</t>
  </si>
  <si>
    <t>The FTD® Pure Opulence™ Luxury Bouquet</t>
  </si>
  <si>
    <t>The FTD® Perfect Bliss™ Luxury Bouquet</t>
  </si>
  <si>
    <t>The FTD® Illuminate™ Luxury Bouquet</t>
  </si>
  <si>
    <t>The FTD® Desert Skies™ Luxury Bouquet</t>
  </si>
  <si>
    <t>The FTD® Beyond Brilliant™ Luxury Bouquet</t>
  </si>
  <si>
    <t>The FTD® Blushing Extravagance™ Luxury Bouquet</t>
  </si>
  <si>
    <t>The FTD® Extravagant Gestures™ Luxury Bouquet</t>
  </si>
  <si>
    <t>The FTD® Evening Glamour™ Luxury Bouquet</t>
  </si>
  <si>
    <t>The FTD® Hopeful Promises™ Luxury Bouquet</t>
  </si>
  <si>
    <t>The FTD® Finishing Touch™ Luxury Bouquet</t>
  </si>
  <si>
    <t>The FTD® Defining Moments™ Luxury Bouquet</t>
  </si>
  <si>
    <t xml:space="preserve">The FTD® Radiant™ Bouquet makes an inspired use of harmonizing and contrasting hues. Soft pink Oriental Lilies, ruffled columns of lavender gilly flowers, deep blue irises, lavender daisies, purple matsumoto asters and lush greens create a simply stunning arrangement in a deep purple glass vase encircled all around with sparkling, brilliant cuts. This elegant bouquet can give a special lift to birthdays and anniversaries, or to send your “thank you,” “get well,” and “congratulations.” </t>
  </si>
  <si>
    <t>The FTD® Beyond Blue™ Bouquet</t>
  </si>
  <si>
    <t>HG6s</t>
  </si>
  <si>
    <t>The FTD® Spirited™ Bouquet by Vera Wang</t>
  </si>
  <si>
    <t>The FTD® All You Need is Love™ Bouquet</t>
  </si>
  <si>
    <t>The FTD® Art of Love™ Rose Bouquet</t>
  </si>
  <si>
    <t>The FTD® California Chic™ Bouquet for Kathy Ireland Home</t>
  </si>
  <si>
    <t>16-V6s</t>
  </si>
  <si>
    <t xml:space="preserve">The FTD® Cottage Garden™ Bouquet by Better Homes and Gardens® </t>
  </si>
  <si>
    <t xml:space="preserve">The FTD® Garden Park™ Bouquet by Better Homes and Gardens® </t>
  </si>
  <si>
    <t>The FTD® Sunset Sweetness™ Bouquet</t>
  </si>
  <si>
    <t>The FTD® Fresh Outlooks™ Bouquet</t>
  </si>
  <si>
    <t>The FTD® Meadow™ Bouquet</t>
  </si>
  <si>
    <t>The FTD® Sunlit Wishes™ Bouquet</t>
  </si>
  <si>
    <t>The FTD® Brightly Bejeweled™ Bouquet</t>
  </si>
  <si>
    <t>The FTD® Pink Poise™ Bouquet</t>
  </si>
  <si>
    <t>The FTD® Gratitude Glimmers™ Bouquet by Better Homes and Gardens®</t>
  </si>
  <si>
    <t>The FTD® Botanical™ Bouquet</t>
  </si>
  <si>
    <t xml:space="preserve">The FTD® Arboretum™ Bouquet by Better Homes and Gardens® </t>
  </si>
  <si>
    <t xml:space="preserve">The FTD® Pick-Me-Up® Bouquet is that perfect way to lift up your special recipient’s spirits and brighten and lighten their day! A bold and bright mix of blooms, including lavender roses, magenta mini carnations, green button poms, yellow traditional daisies, and yellow solidago, are brought together to create this eye-catching flower arrangement that is sure to have them grinning from ear to ear. Presented in a reusable oversized ceramic mug with the words, “Pick Me Up,” in an assortment of colors and fonts against a white background, this gorgeous flower bouquet will make an excellent get well, thinking of you, or simply, “Hang in there!" gift. </t>
  </si>
  <si>
    <t>The FTD® Musings™ Luxury Bouquet by Vera Wang</t>
  </si>
  <si>
    <t>The FTD® Astonishing™ Luxury Bouquet by Vera Wang</t>
  </si>
  <si>
    <t>The FTD® Ivory Hydrangea Bouquet by Vera Wang</t>
  </si>
  <si>
    <t>The FTD® Blush Rose Bouquet by Vera Wang</t>
  </si>
  <si>
    <t xml:space="preserve">Happiness is clearly “sustainable” when you choose to “go green” for any occasion with this fresh and colorful bouquet designed in collaboration with the trendsetting stylists of Better Homes and Gardens®. Deep, velvety purple stock becomes even more vibrant when hand-arranged with golden alstroemeria, buttery yellow gerbera daisies, green button poms and more. The lantern style vase features a clear glass cylinder in a metal holder of exotic inspired arabesques painted bright, spring green to pick up on the color of the flowers. Once the flowers are gone, the vase makes an enchanting candleholder for use indoors and outside. </t>
  </si>
  <si>
    <t xml:space="preserve">Taking its inspiration from a sky so blue you can almost feel the fresh breezes it brings with it, this bouquet is designed in collaboration with the trendsetting stylists of Better Homes and Gardens®. A bright and beautiful combination of blue, purple and white includes lavender stock, Matsumoto asters, iris and daisy poms. The lantern style vase features a clear glass cylinder in an exotic-inspired metal holder painted periwinkle blue to complement the colors of the flowers. Once the flowers are gone, the vase makes an enchanting candleholder for use indoors and outside. </t>
  </si>
  <si>
    <t xml:space="preserve">Take a quick and fun spin around the color wheel with a bouquet of bright, vibrant shades spanning a sunset spectrum from orange through purple. Orange roses (in Deluxe, Premium, Exquisite), Asiatic lilies, Gerbera daisies (in Standard only), magenta carnations, purple stock and more are arranged in a ceramic “illusion” vase that convincingly replicates the look of a leaf-lined glass pillar. It’s an arrangement sure to make some lucky someone’s day while burnishing your credentials as a most creative gift giver. </t>
  </si>
  <si>
    <t xml:space="preserve">When the occasion calls for a joyful burst of sunshine, this thrilling mixed bouquet is all ready to chase any trace of a cloudy day away. Big, happy sunflowers set the tone and “pop” beautifully among contrasting pink roses and alstroemeria along with burgundy mini-carnations arranged in a ceramic “illusion” vase that convincingly replicates the look of a leaf-lined glass pillar. It’s an arrangement guaranteed to deliver a fresh outlook for making any day, extra special. </t>
  </si>
  <si>
    <t xml:space="preserve">When you’re looking to fill someone’s day with glorious sunshine and beautiful colors, this very special mixed bouquet has it “made in the shade.” Lavender carnations, white Asiatic lilies and daisy poms, orange Peruvian lilies, coral roses (in Deluxe, Premium and Exquisite versions) and more are arranged in a ceramic “illusion” vase that convincingly replicates the look of a leaf-lined glass pillar. It’s an arrangement sure fill a special day with a carefree holiday spirit that anyone will appreciate. </t>
  </si>
  <si>
    <t xml:space="preserve">There is a certain sophistication this piece that is both artistic in design, but also has that garden gorgeous appeal that will draw your special recipient’s attention. The colors in this design blend into each other throughout the bouquet, allowing the eyes to not only take in the full picture, but also move across it, as each bloom draws focus to this incredible floral gift. Presented in a light blue glass vase that helps to reflect the light up and around each flower, this bouquet is rich in design and style to help you send a gift that is truly unforgettable. GOOD bouquet includes 17 stems with vase. Approx. 18"H x 16"W. BETTER bouquet includes 25 stems with vase. Approx. 19"H x 17"W. </t>
  </si>
  <si>
    <t xml:space="preserve">This arrangement creates that perfect splash of color inspired from the stunning view of a desert sunset across the bluest sky. A mix of gold and orange mokara orchids have a look of gleaming confetti accented with pincushion protea to give it a southwestern chic look. Set in an aqua swirled glass vase that flaunts a modern design aesthetic to create even further appeal, this bouquet was put together by our team of esteemed floral artisans to help you send the absolute best in floral design. GOOD bouquet includes 14 stems with vase. Approx. 18"H x 19"w. BETTER bouquet includes 20 stems with vase. Approx. 20"H x 22"W. </t>
  </si>
  <si>
    <t xml:space="preserve">This floral arrangement is a celebration of color and design that brings energy, radiant beauty, and unmatched elegance to your special recipient’s every day. Handcrafted with an expert eye and consciously on trend with an impressive Ombre look and feel. Showcasing a sophisticated transition in colors capturing the eye first with the bright pink mokara orchids, folding into the deep red gerbera daisies, and then melding into the bright orange roses, and vibrant yellow calla lilies, this floral arrangement is meant to express joy with its modern design appeal. GOOD bouquet includes 26 stems with vase. Approx. 21"H x 19"W. BETTER bouquet includes 38 stems with vase. Approx. 23"H x 21"W. </t>
  </si>
  <si>
    <t xml:space="preserve">Artisan designed and arranged to delight the senses, this floral arrangement flaunts a deep, rich color palette that makes it a standout selection. With the use of jade green cymbidium and dendrobium orchids, this bouquet is reminiscent of the first pops of bright green that let you know spring has finally arrived. Red Ti leaves provide that perfect backdrop of drama that allow the blooms to truly shine, giving you an elegant and sophisticated floral gift they won’t soon forget. Let us help you send the best. Approx. 13"H x 17"W. </t>
  </si>
  <si>
    <t xml:space="preserve">A modern take on a tropical garden. This arrangement has an architectural design style that lets every component shine in it’s own way. Bringing together the sunset colors of coral roses, mango mini calla lilies, and peach gerbera daisies against the bright green of midori anthurium, white lilies, and burgundy chrysanthemums, no texture or design element has been ignored. Not your average flower bouquet, When you choose this arrangement you are choosing to send a high end piece of floral art that your special recipient is sure to always remember. Arrangement includes 33 stems. Approx. 26"H x 20"W. </t>
  </si>
  <si>
    <t xml:space="preserve">This is a classic take on gray and white exhibited at the base with this trend forward Morrocan inspired patterned vase. Nothing is as sophisticated as white on white which is why we brought together white roses and white Oriental Lilies to create a look meant to give you that high end feel. Offset by Dusty Miller leaves that brings the overall look together and compliments the vase perfectly, this flower bouquet was designed to bring a touch of modern elegance to your special recipient’s every day. GOOD bouquet includes 9 stems with vase. Approx. 19"H x 15"W. BETTER bouquet inlcudes 16 stems with vase. Approx. 21"H x 17"W. </t>
  </si>
  <si>
    <t xml:space="preserve">A symphony of color and texture, this floral arrangement is both tasteful and playful. Bringing together pink, jade green, and bi-colored pink roses arranged in a compact design styling, this gorgeous bouquet is then beautifully accented with pink and red decorative design elements that have been placed within the bouquet to create an orbit of color and texture around these stunning roses. Set to make your gift of flowers simply unforgettable, this artisan design takes the average rose bouquet to the next level with it’s inventive and chic styling, knowing that it’s not only flowers your are sending, but a unique expression of your emotions. Bouquet includes 47 roses with vase. Approx. 16"H x 12"W. </t>
  </si>
  <si>
    <t xml:space="preserve">Designed to capture the heart, this bouquet goes above and beyond to create a space where modern style and love’s every wish unite. Hot pink roses, red roses, and red spray roses are arranged to perfection and embellished with sparkling stone accents at the center of select blooms, as well as, silver wires to create a fascinating looping effect, taking the average rose bouquet to a new level of sophistication. Tying everything together is the modern mirrored vase that brings light and love to this unique design. GOOD bouquet includes 41 stems with vase. Approx. 15"H x 15"W. BETTER bouquet includes 53 stems with vase. Approx. 16"H x 16"W. </t>
  </si>
  <si>
    <t xml:space="preserve">The FTD® Lemon Groove™ Bouquet comes straight from our fun, trendy, and simply irresistible Color Confection Collection. Bringing on the citrus and sun, this stunning flower bouquet consists of yellow roses (in Deluxe and Premium versions), Peruvan Lilies, gerbera daisies, carnations, and mini carnations offset by green button poms and lush greens to create an arrangement that is both tart and tangy. Presented in a yellow glass vase to give it a simply lemon lively look, this mixed flower arrangement is set to send your sweetest wishes to friends and family in honor of a birthday, as a thank you, or just to celebrate in style. </t>
  </si>
  <si>
    <t xml:space="preserve">The FTD® Beyond Blue™ Bouquet is a wonderful way to send peaceful wishes to your special recipient. Bringing together gorgeous white Asiatic Lilies, white roses (in Deluxe and Premium versions), and white mini carnations accented with blue statice, cream spray roses, and lush greens, this stunning bouquet captivates at every turn. Presented in a dark blue glass vase to contrast with it's bright white blooms, this beautiful flower arrangement will make an excellent thank you, get well, engagement or sympathy gift. GOOD bouquet includes 9 stems with vase. Approx. 14"H x 12"W. BETTER bouquet includes 13 stems with vase. Approx. 16"H x 13"W. BEST bouquet includes 17 stems with vase. Approx. 17"H x 14"W. </t>
  </si>
  <si>
    <t xml:space="preserve">The FTD® Orange Escape™ Bouquet comes straight from our fun, trendy and simply irresistible Color Confection Collection. Orange you glad you saw this bouquet? Full of bright color and perfectly posh styling, this stunning flower bouquet consists of orange roses (in Deluxe and Premium versions), spray roses, carnations, gerbera daisies and Peruvian lilies offset by green button poms and lush greens to create an arrangement blooming with sun bright energy. Presented in an orange glass vase to give it a simply citrus sweet look, this mixed flower arrangement is set to send your warmest wishes to friends and family in honor of a birthday, as a thank you, or just to celebrate in style. </t>
  </si>
  <si>
    <t xml:space="preserve">The FTD® Raspberry Sensation™ Bouquet comes straight from our fun, trendy and simply irresistible Color Confection Collection. Blooming with sassy sweetness and popping with extreme color, this stunning flower bouquet consists of hot pink roses (in Deluxe and Premium versions), carnations, gerbera daisies, Peruvian lilies and mini carnations offset by green button poms and lush greens to create an arrangement that is perfectly passionate about pink. Presented in a hot pink glass vase to give it a righteous raspberry look, this mixed flower arrangement is set to send your sweetest wishes to friends and family in honor of a birthday, as a thank you, or just to celebrate in style. </t>
  </si>
  <si>
    <t>C Everyday</t>
  </si>
  <si>
    <t>Everyday Tropicals</t>
  </si>
  <si>
    <t>Everyday Plants</t>
  </si>
  <si>
    <t>Everyday Gourmet</t>
  </si>
  <si>
    <t>D Celebrations</t>
  </si>
  <si>
    <t xml:space="preserve">Celebrations - Congrats </t>
  </si>
  <si>
    <t>Celebrations - Congrats</t>
  </si>
  <si>
    <t>E Roses</t>
  </si>
  <si>
    <t>16-F1s</t>
  </si>
  <si>
    <t>16-F1d</t>
  </si>
  <si>
    <t>16-F1p</t>
  </si>
  <si>
    <t>16-F1e</t>
  </si>
  <si>
    <t>16-F2s</t>
  </si>
  <si>
    <t>16-F2d</t>
  </si>
  <si>
    <t>16-F2p</t>
  </si>
  <si>
    <t>16-F2e</t>
  </si>
  <si>
    <t>16-F3s</t>
  </si>
  <si>
    <t>16-F3d</t>
  </si>
  <si>
    <t>16-F3p</t>
  </si>
  <si>
    <t>16-F3e</t>
  </si>
  <si>
    <t>16-F4s</t>
  </si>
  <si>
    <t>16-F4d</t>
  </si>
  <si>
    <t>16-F4p</t>
  </si>
  <si>
    <t>16-F4e</t>
  </si>
  <si>
    <t>16-F5s</t>
  </si>
  <si>
    <t>16-F5d</t>
  </si>
  <si>
    <t>16-F5p</t>
  </si>
  <si>
    <t>16-F5e</t>
  </si>
  <si>
    <t>16-F6s</t>
  </si>
  <si>
    <t>16-F6d</t>
  </si>
  <si>
    <t>16-F6p</t>
  </si>
  <si>
    <t>16-F6e</t>
  </si>
  <si>
    <t>16-F7s</t>
  </si>
  <si>
    <t>16-F7d</t>
  </si>
  <si>
    <t>16-F7p</t>
  </si>
  <si>
    <t>16-F7e</t>
  </si>
  <si>
    <t>16-H1s</t>
  </si>
  <si>
    <t>16-H1d</t>
  </si>
  <si>
    <t>16-H1p</t>
  </si>
  <si>
    <t>16-C1s</t>
  </si>
  <si>
    <t>16-C1d</t>
  </si>
  <si>
    <t>16-C1p</t>
  </si>
  <si>
    <t>16-C1e</t>
  </si>
  <si>
    <t>16-C2s</t>
  </si>
  <si>
    <t>16-C2d</t>
  </si>
  <si>
    <t>16-C2p</t>
  </si>
  <si>
    <t>16-C2e</t>
  </si>
  <si>
    <t>16-C3s</t>
  </si>
  <si>
    <t>16-C3d</t>
  </si>
  <si>
    <t>16-C3p</t>
  </si>
  <si>
    <t>16-C3e</t>
  </si>
  <si>
    <t>16-C4s</t>
  </si>
  <si>
    <t>16-C4d</t>
  </si>
  <si>
    <t>16-C4p</t>
  </si>
  <si>
    <t>16-C4e</t>
  </si>
  <si>
    <t>16-C5s</t>
  </si>
  <si>
    <t>16-C5d</t>
  </si>
  <si>
    <t>16-C5p</t>
  </si>
  <si>
    <t>16-C5e</t>
  </si>
  <si>
    <t>16-C6s</t>
  </si>
  <si>
    <t>16-C6d</t>
  </si>
  <si>
    <t>16-C6p</t>
  </si>
  <si>
    <t>16-C6e</t>
  </si>
  <si>
    <t>16-C7s</t>
  </si>
  <si>
    <t>16-C7d</t>
  </si>
  <si>
    <t>16-C7p</t>
  </si>
  <si>
    <t>16-C7e</t>
  </si>
  <si>
    <t>16-C8s</t>
  </si>
  <si>
    <t>16-C8d</t>
  </si>
  <si>
    <t>16-C8p</t>
  </si>
  <si>
    <t>16-C8e</t>
  </si>
  <si>
    <t>16-C9s</t>
  </si>
  <si>
    <t>16-C10s</t>
  </si>
  <si>
    <t>16-C11s</t>
  </si>
  <si>
    <t>Exclusives - FW16</t>
  </si>
  <si>
    <t>The FTD® Bountiful Garden™ Bouquet</t>
  </si>
  <si>
    <t>The FTD® Holiday Happiness™ Basket</t>
  </si>
  <si>
    <t>The FTD® Celebrate the Season™ Dishgarden</t>
  </si>
  <si>
    <t>The FTD® Spring Sunshine™ Bouquet</t>
  </si>
  <si>
    <t>The FTD® Simple Perfection™ Bouquet</t>
  </si>
  <si>
    <t>The FTD® Blooming Visions™ Bouquet</t>
  </si>
  <si>
    <t>The FTD® Sunny Surprise™ Bouquet</t>
  </si>
  <si>
    <t>The FTD® Light &amp; Lovely™ Bouquet</t>
  </si>
  <si>
    <t>The FTD® Pink Dream™ Bouquet</t>
  </si>
  <si>
    <t xml:space="preserve">The FTD® Color Rush™ Bouquet </t>
  </si>
  <si>
    <t>The FTD® Irresistible Orchid™ Arrangement</t>
  </si>
  <si>
    <t>The FTD® Sweetness &amp; Light™ Bouquet</t>
  </si>
  <si>
    <t>The FTD® Best Year™ Arrangement</t>
  </si>
  <si>
    <t>The FTD® New Dream™ Basket</t>
  </si>
  <si>
    <t>The FTD® Welcome™ Bouquet</t>
  </si>
  <si>
    <t>The FTD® Rose Bloom™ Boutonniere</t>
  </si>
  <si>
    <t>The FTD® Purple Dusk™ Boutonniere</t>
  </si>
  <si>
    <t>The FTD® Pure Heaven™ Boutonniere</t>
  </si>
  <si>
    <t>The FTD® Crazy For You™ Boutonniere</t>
  </si>
  <si>
    <t>The FTD® Crazy For You™ Bouquet</t>
  </si>
  <si>
    <t>The FTD® First Blush™ Boutonniere</t>
  </si>
  <si>
    <t>The FTD® First Blush™ Corsage</t>
  </si>
  <si>
    <t>The FTD® Rose Bloom™ Corsage</t>
  </si>
  <si>
    <t>The FTD® Purple Dusk™ Corsage</t>
  </si>
  <si>
    <t>The FTD® Pure Heaven™ Corsage</t>
  </si>
  <si>
    <t>The FTD® Fresh Love™ Boutonniere</t>
  </si>
  <si>
    <t>The FTD® Bright Day™ Arrangement</t>
  </si>
  <si>
    <t>The FTD® Goodwill &amp; Cheer™ Basket</t>
  </si>
  <si>
    <t>The FTD® Winter Wishes™ Basket</t>
  </si>
  <si>
    <t>The FTD® Touch of Tropics™ Bouquet</t>
  </si>
  <si>
    <t>The FTD® Festive Wishes™ Floral Cake Slice</t>
  </si>
  <si>
    <t>The FTD® Fresh Love™ Corsage</t>
  </si>
  <si>
    <t>CP2</t>
  </si>
  <si>
    <t>BD1s</t>
  </si>
  <si>
    <t>BD2s</t>
  </si>
  <si>
    <t>BB1s</t>
  </si>
  <si>
    <t>BG1s</t>
  </si>
  <si>
    <t>BHBs</t>
  </si>
  <si>
    <t>HMAs</t>
  </si>
  <si>
    <t>HMBs</t>
  </si>
  <si>
    <t>HMGs</t>
  </si>
  <si>
    <t>HMJs</t>
  </si>
  <si>
    <t>HMWs</t>
  </si>
  <si>
    <t>Section</t>
  </si>
  <si>
    <t>B5-5122s</t>
  </si>
  <si>
    <t>B5-5122d</t>
  </si>
  <si>
    <t>B5-5122p</t>
  </si>
  <si>
    <t>B5-5122e</t>
  </si>
  <si>
    <t>B2-5123s</t>
  </si>
  <si>
    <t>B2-5123d</t>
  </si>
  <si>
    <t>B2-5123p</t>
  </si>
  <si>
    <t>B2-5123e</t>
  </si>
  <si>
    <t>B7-5124s</t>
  </si>
  <si>
    <t>B7-5124d</t>
  </si>
  <si>
    <t>B7-5124p</t>
  </si>
  <si>
    <t>B7-5124e</t>
  </si>
  <si>
    <t>B3-5125s</t>
  </si>
  <si>
    <t>B3-5125d</t>
  </si>
  <si>
    <t>B3-5125p</t>
  </si>
  <si>
    <t>B6-5126s</t>
  </si>
  <si>
    <t>B6-5126d</t>
  </si>
  <si>
    <t>B6-5126p</t>
  </si>
  <si>
    <t>B6-5126e</t>
  </si>
  <si>
    <t>B7-5127s</t>
  </si>
  <si>
    <t>B7-5127d</t>
  </si>
  <si>
    <t>B7-5127p</t>
  </si>
  <si>
    <t>B7-5127e</t>
  </si>
  <si>
    <t>B4-5128s</t>
  </si>
  <si>
    <t>B4-5128d</t>
  </si>
  <si>
    <t>B4-5128p</t>
  </si>
  <si>
    <t>B4-5128e</t>
  </si>
  <si>
    <t>B14-5129s</t>
  </si>
  <si>
    <t>B14-5129d</t>
  </si>
  <si>
    <t>B14-5129p</t>
  </si>
  <si>
    <t>B14-5129e</t>
  </si>
  <si>
    <t>B13-5130s</t>
  </si>
  <si>
    <t>B13-5130d</t>
  </si>
  <si>
    <t>B13-5130p</t>
  </si>
  <si>
    <t>B13-5130e</t>
  </si>
  <si>
    <t>B17-5131s</t>
  </si>
  <si>
    <t>B17-5131d</t>
  </si>
  <si>
    <t>B17-5131p</t>
  </si>
  <si>
    <t>B17-5131e</t>
  </si>
  <si>
    <t>B11-5132s</t>
  </si>
  <si>
    <t>B11-5132d</t>
  </si>
  <si>
    <t>B11-5132p</t>
  </si>
  <si>
    <t>B11-5132e</t>
  </si>
  <si>
    <t>B13-5133s</t>
  </si>
  <si>
    <t>B13-5133d</t>
  </si>
  <si>
    <t>B13-5133p</t>
  </si>
  <si>
    <t>B13-5133e</t>
  </si>
  <si>
    <t>B17-5134s</t>
  </si>
  <si>
    <t>B17-5134d</t>
  </si>
  <si>
    <t>B17-5134p</t>
  </si>
  <si>
    <t>B17-5134e</t>
  </si>
  <si>
    <t>B12-5135s</t>
  </si>
  <si>
    <t>B12-5135d</t>
  </si>
  <si>
    <t>B12-5135p</t>
  </si>
  <si>
    <t>B12-5135e</t>
  </si>
  <si>
    <t>B13-5136s</t>
  </si>
  <si>
    <t>B13-5136d</t>
  </si>
  <si>
    <t>B8-5137s</t>
  </si>
  <si>
    <t>B8-5137d</t>
  </si>
  <si>
    <t>B8-5137p</t>
  </si>
  <si>
    <t>B8-5137e</t>
  </si>
  <si>
    <t>B16-5138s</t>
  </si>
  <si>
    <t>B16-5138d</t>
  </si>
  <si>
    <t>B16-5138p</t>
  </si>
  <si>
    <t>B16-5138e</t>
  </si>
  <si>
    <t>B10-5139s</t>
  </si>
  <si>
    <t>B10-5139d</t>
  </si>
  <si>
    <t>B9-5140s</t>
  </si>
  <si>
    <t>B15-5141s</t>
  </si>
  <si>
    <t>B15-5141d</t>
  </si>
  <si>
    <t>B19-5142s</t>
  </si>
  <si>
    <t>B19-5142d</t>
  </si>
  <si>
    <t>B19-5142p</t>
  </si>
  <si>
    <t>B19-5142e</t>
  </si>
  <si>
    <t>B19-5143s</t>
  </si>
  <si>
    <t>B19-5143d</t>
  </si>
  <si>
    <t>B19-5143p</t>
  </si>
  <si>
    <t>B19-5143e</t>
  </si>
  <si>
    <t>B25-5144s</t>
  </si>
  <si>
    <t>B25-5144d</t>
  </si>
  <si>
    <t>B25-5144p</t>
  </si>
  <si>
    <t>B25-5144e</t>
  </si>
  <si>
    <t>B21-5145s</t>
  </si>
  <si>
    <t>B21-5145d</t>
  </si>
  <si>
    <t>B21-5145p</t>
  </si>
  <si>
    <t>B21-5145e</t>
  </si>
  <si>
    <t>B21-5205s</t>
  </si>
  <si>
    <t>B21-5205d</t>
  </si>
  <si>
    <t>B21-5205p</t>
  </si>
  <si>
    <t>B21-5205e</t>
  </si>
  <si>
    <t>B20-5147s</t>
  </si>
  <si>
    <t>B20-5147d</t>
  </si>
  <si>
    <t>B20-5147p</t>
  </si>
  <si>
    <t>B20-5147e</t>
  </si>
  <si>
    <t>B23-5148s</t>
  </si>
  <si>
    <t>B23-5148d</t>
  </si>
  <si>
    <t>B23-5148p</t>
  </si>
  <si>
    <t>B23-5148e</t>
  </si>
  <si>
    <t>B23-5149s</t>
  </si>
  <si>
    <t>B23-5149d</t>
  </si>
  <si>
    <t>B23-5149p</t>
  </si>
  <si>
    <t>B22-5150s</t>
  </si>
  <si>
    <t>B22-5150d</t>
  </si>
  <si>
    <t>B22-5150p</t>
  </si>
  <si>
    <t>B22-5150e</t>
  </si>
  <si>
    <t>C5-5158s</t>
  </si>
  <si>
    <t>C5-5158d</t>
  </si>
  <si>
    <t>C5-5158p</t>
  </si>
  <si>
    <t>C5-5158e</t>
  </si>
  <si>
    <t>C5-5152s</t>
  </si>
  <si>
    <t>C5-5152d</t>
  </si>
  <si>
    <t>C6-5155s</t>
  </si>
  <si>
    <t>C6-5155d</t>
  </si>
  <si>
    <t>C6-5155p</t>
  </si>
  <si>
    <t>C6-5155e</t>
  </si>
  <si>
    <t>C5-5156s</t>
  </si>
  <si>
    <t>C5-5156d</t>
  </si>
  <si>
    <t>C5-5156p</t>
  </si>
  <si>
    <t>C4-5157s</t>
  </si>
  <si>
    <t>C4-5157d</t>
  </si>
  <si>
    <t>C4-5157p</t>
  </si>
  <si>
    <t>C17-5151s</t>
  </si>
  <si>
    <t>C17-5151d</t>
  </si>
  <si>
    <t>C17-5151p</t>
  </si>
  <si>
    <t>C17-5151e</t>
  </si>
  <si>
    <t>C7-5154s</t>
  </si>
  <si>
    <t>C7-5154d</t>
  </si>
  <si>
    <t>C7-5154p</t>
  </si>
  <si>
    <t>C7-5154e</t>
  </si>
  <si>
    <t>C6-5035s</t>
  </si>
  <si>
    <t>C6-5035d</t>
  </si>
  <si>
    <t>C6-5035p</t>
  </si>
  <si>
    <t>C6-5242s</t>
  </si>
  <si>
    <t>C6-5242d</t>
  </si>
  <si>
    <t>C6-5242p</t>
  </si>
  <si>
    <t>C6-5242e</t>
  </si>
  <si>
    <t>C9-5162s</t>
  </si>
  <si>
    <t>C9-5162d</t>
  </si>
  <si>
    <t>C9-5162p</t>
  </si>
  <si>
    <t>C9-5162e</t>
  </si>
  <si>
    <t>C8-5164s</t>
  </si>
  <si>
    <t>C8-5164d</t>
  </si>
  <si>
    <t>C8-5164p</t>
  </si>
  <si>
    <t>C8-5164e</t>
  </si>
  <si>
    <t>C9-5165s</t>
  </si>
  <si>
    <t>C9-5165d</t>
  </si>
  <si>
    <t>C9-5165p</t>
  </si>
  <si>
    <t>C9-5165e</t>
  </si>
  <si>
    <t>C9-5167s</t>
  </si>
  <si>
    <t>C9-5167d</t>
  </si>
  <si>
    <t>C9-5167p</t>
  </si>
  <si>
    <t>C9-5167e</t>
  </si>
  <si>
    <t>C10-5172s</t>
  </si>
  <si>
    <t>C10-5172d</t>
  </si>
  <si>
    <t>C10-5172p</t>
  </si>
  <si>
    <t>C10-5172e</t>
  </si>
  <si>
    <t>C10-5173s</t>
  </si>
  <si>
    <t>C10-5173d</t>
  </si>
  <si>
    <t>C10-5173p</t>
  </si>
  <si>
    <t>C10-5180s</t>
  </si>
  <si>
    <t>C10-5180d</t>
  </si>
  <si>
    <t>C10-5180p</t>
  </si>
  <si>
    <t>C10-5180e</t>
  </si>
  <si>
    <t>C11-5171s</t>
  </si>
  <si>
    <t>C11-5171d</t>
  </si>
  <si>
    <t>C11-5171p</t>
  </si>
  <si>
    <t>C11-5171e</t>
  </si>
  <si>
    <t>C13-5036s</t>
  </si>
  <si>
    <t>C13-5036d</t>
  </si>
  <si>
    <t>C13-5036p</t>
  </si>
  <si>
    <t>C13-5036e</t>
  </si>
  <si>
    <t>C12-5160s</t>
  </si>
  <si>
    <t>C12-5160d</t>
  </si>
  <si>
    <t>C12-5160p</t>
  </si>
  <si>
    <t>C12-5160e</t>
  </si>
  <si>
    <t>C13-5166s</t>
  </si>
  <si>
    <t>C13-5166d</t>
  </si>
  <si>
    <t>C13-5166p</t>
  </si>
  <si>
    <t>C13-5166e</t>
  </si>
  <si>
    <t>C13-5170s</t>
  </si>
  <si>
    <t>C13-5170d</t>
  </si>
  <si>
    <t>C13-5170p</t>
  </si>
  <si>
    <t>C13-5170e</t>
  </si>
  <si>
    <t>C15-5176s</t>
  </si>
  <si>
    <t>C15-5176d</t>
  </si>
  <si>
    <t>C15-5176p</t>
  </si>
  <si>
    <t>C15-5176e</t>
  </si>
  <si>
    <t>C15-5182s</t>
  </si>
  <si>
    <t>C15-5182d</t>
  </si>
  <si>
    <t>C15-5182p</t>
  </si>
  <si>
    <t>C15-5182e</t>
  </si>
  <si>
    <t>C21-5174s</t>
  </si>
  <si>
    <t>C21-5174d</t>
  </si>
  <si>
    <t>C21-5174p</t>
  </si>
  <si>
    <t>C21-5174e</t>
  </si>
  <si>
    <t>C20-5178s</t>
  </si>
  <si>
    <t>C20-5178d</t>
  </si>
  <si>
    <t>C20-5178p</t>
  </si>
  <si>
    <t>C20-5178e</t>
  </si>
  <si>
    <t>C21-5184s</t>
  </si>
  <si>
    <t>C21-5184d</t>
  </si>
  <si>
    <t>C21-5184p</t>
  </si>
  <si>
    <t>C21-5184e</t>
  </si>
  <si>
    <t>C16-5186s</t>
  </si>
  <si>
    <t>C16-5186d</t>
  </si>
  <si>
    <t>C16-5186p</t>
  </si>
  <si>
    <t>C16-5186e</t>
  </si>
  <si>
    <t>C17-5187s</t>
  </si>
  <si>
    <t>C17-5187d</t>
  </si>
  <si>
    <t>C17-5187p</t>
  </si>
  <si>
    <t>C17-5187e</t>
  </si>
  <si>
    <t>C23-5188s</t>
  </si>
  <si>
    <t>C23-5188d</t>
  </si>
  <si>
    <t>C23-5188p</t>
  </si>
  <si>
    <t>C22-5181s</t>
  </si>
  <si>
    <t>C22-5181d</t>
  </si>
  <si>
    <t>C22-5181p</t>
  </si>
  <si>
    <t>C22-5181e</t>
  </si>
  <si>
    <t>C22-5183s</t>
  </si>
  <si>
    <t>C22-5183d</t>
  </si>
  <si>
    <t>C22-5183p</t>
  </si>
  <si>
    <t>C22-5183e</t>
  </si>
  <si>
    <t>C3-5153s</t>
  </si>
  <si>
    <t>C3-5153d</t>
  </si>
  <si>
    <t>C3-5153p</t>
  </si>
  <si>
    <t>C3-5153e</t>
  </si>
  <si>
    <t>C3-5159s</t>
  </si>
  <si>
    <t>C3-5159d</t>
  </si>
  <si>
    <t>C3-5159p</t>
  </si>
  <si>
    <t>C3-5159e</t>
  </si>
  <si>
    <t>C3-5177s</t>
  </si>
  <si>
    <t>C3-5177d</t>
  </si>
  <si>
    <t>C3-5177p</t>
  </si>
  <si>
    <t>C3-5177e</t>
  </si>
  <si>
    <t>C3-5179s</t>
  </si>
  <si>
    <t>C3-5179d</t>
  </si>
  <si>
    <t>C3-5179p</t>
  </si>
  <si>
    <t>C3-5179e</t>
  </si>
  <si>
    <t>C24-5190s</t>
  </si>
  <si>
    <t>C25-5191s</t>
  </si>
  <si>
    <t>C25-5192s</t>
  </si>
  <si>
    <t>C25-5193s</t>
  </si>
  <si>
    <t>C25-5193d</t>
  </si>
  <si>
    <t>C25-5193p</t>
  </si>
  <si>
    <t>C32-5194s</t>
  </si>
  <si>
    <t>C27-5195s</t>
  </si>
  <si>
    <t>C31-5196s</t>
  </si>
  <si>
    <t>C29-5197s</t>
  </si>
  <si>
    <t>C34-5198s</t>
  </si>
  <si>
    <t>D4-5199s</t>
  </si>
  <si>
    <t>D4-5199d</t>
  </si>
  <si>
    <t>D4-5199p</t>
  </si>
  <si>
    <t>D4-5199e</t>
  </si>
  <si>
    <t>D3-5200s</t>
  </si>
  <si>
    <t>D3-5200d</t>
  </si>
  <si>
    <t>D3-5200p</t>
  </si>
  <si>
    <t>D3-5200e</t>
  </si>
  <si>
    <t>D4-5201s</t>
  </si>
  <si>
    <t>D5-5202s</t>
  </si>
  <si>
    <t>D5-5202d</t>
  </si>
  <si>
    <t>D5-5202p</t>
  </si>
  <si>
    <t>D5-5202e</t>
  </si>
  <si>
    <t>D4-5203s</t>
  </si>
  <si>
    <t>D4-5203d</t>
  </si>
  <si>
    <t>D4-5203p</t>
  </si>
  <si>
    <t>D3-5204s</t>
  </si>
  <si>
    <t>D3-5204d</t>
  </si>
  <si>
    <t>D3-5204p</t>
  </si>
  <si>
    <t>D3-5204e</t>
  </si>
  <si>
    <t>D2-5189s</t>
  </si>
  <si>
    <t>D2-5189d</t>
  </si>
  <si>
    <t>D2-5189p</t>
  </si>
  <si>
    <t>D2-5189e</t>
  </si>
  <si>
    <t>D7-5206s</t>
  </si>
  <si>
    <t>D7-5206d</t>
  </si>
  <si>
    <t>D7-5206p</t>
  </si>
  <si>
    <t>D7-5206e</t>
  </si>
  <si>
    <t>D6-5207s</t>
  </si>
  <si>
    <t>D6-5207d</t>
  </si>
  <si>
    <t>D6-5207p</t>
  </si>
  <si>
    <t>D6-5207e</t>
  </si>
  <si>
    <t>D6-5208s</t>
  </si>
  <si>
    <t>D6-5208d</t>
  </si>
  <si>
    <t>D6-5208p</t>
  </si>
  <si>
    <t>D6-5208e</t>
  </si>
  <si>
    <t>D6-5209s</t>
  </si>
  <si>
    <t>D6-5209d</t>
  </si>
  <si>
    <t>D6-5209p</t>
  </si>
  <si>
    <t>D6-5209e</t>
  </si>
  <si>
    <t>D6-5210s</t>
  </si>
  <si>
    <t>D6-5210d</t>
  </si>
  <si>
    <t>D6-5210p</t>
  </si>
  <si>
    <t>D6-5210e</t>
  </si>
  <si>
    <t>D9-5211s</t>
  </si>
  <si>
    <t>D9-5211d</t>
  </si>
  <si>
    <t>D9-5211p</t>
  </si>
  <si>
    <t>D9-5212s</t>
  </si>
  <si>
    <t>D9-5212d</t>
  </si>
  <si>
    <t>D9-5212p</t>
  </si>
  <si>
    <t>D9-5212e</t>
  </si>
  <si>
    <t>D10-5213s</t>
  </si>
  <si>
    <t>D10-5214s</t>
  </si>
  <si>
    <t>D10-5215s</t>
  </si>
  <si>
    <t>D10-5216s</t>
  </si>
  <si>
    <t>D11-5217s</t>
  </si>
  <si>
    <t>D11-5218s</t>
  </si>
  <si>
    <t>D11-5219s</t>
  </si>
  <si>
    <t>D11-5220s</t>
  </si>
  <si>
    <t>D11-5221s</t>
  </si>
  <si>
    <t>D11-5222s</t>
  </si>
  <si>
    <t>D11-5223s</t>
  </si>
  <si>
    <t>D12-5224s</t>
  </si>
  <si>
    <t>D12-5225s</t>
  </si>
  <si>
    <t>D12-5226s</t>
  </si>
  <si>
    <t>D12-5227s</t>
  </si>
  <si>
    <t>D12-5228s</t>
  </si>
  <si>
    <t>E8-5235s</t>
  </si>
  <si>
    <t>E8-5235d</t>
  </si>
  <si>
    <t>E8-5235p</t>
  </si>
  <si>
    <t>E8-5235e</t>
  </si>
  <si>
    <t>E3-5236s</t>
  </si>
  <si>
    <t>E3-5236d</t>
  </si>
  <si>
    <t>E3-5238s</t>
  </si>
  <si>
    <t>E3-5238d</t>
  </si>
  <si>
    <t>E3-5238p</t>
  </si>
  <si>
    <t>E3-5238e</t>
  </si>
  <si>
    <t>E5-5239s</t>
  </si>
  <si>
    <t>E5-5239d</t>
  </si>
  <si>
    <t>E2-5240s</t>
  </si>
  <si>
    <t>E2-5240d</t>
  </si>
  <si>
    <t>E2-5240p</t>
  </si>
  <si>
    <t>E2-5240e</t>
  </si>
  <si>
    <t>E7-5241s</t>
  </si>
  <si>
    <t>E7-5241d</t>
  </si>
  <si>
    <t>E7-5241p</t>
  </si>
  <si>
    <t>C2-5229s</t>
  </si>
  <si>
    <t>C2-5229d</t>
  </si>
  <si>
    <t>C2-5229p</t>
  </si>
  <si>
    <t>C2-5229e</t>
  </si>
  <si>
    <t>C13-5161s</t>
  </si>
  <si>
    <t>C13-5161d</t>
  </si>
  <si>
    <t>C13-5161p</t>
  </si>
  <si>
    <t>C13-5161e</t>
  </si>
  <si>
    <t>check</t>
  </si>
  <si>
    <t>V22s</t>
  </si>
  <si>
    <t>The FTD® Garden Terrace™ Bouquet by Vera Wang</t>
  </si>
  <si>
    <t xml:space="preserve">FTD® proudly presents the Garden Terrace™ Bouquet by Vera Wang. You’ll understand why the world flocks to Vera Wang for her singular interpretation of romance when you send this bouquet that gorgeously evokes the purple shadows of twilight. Lovely lavender roses, pink LA Hybrid Lilies, fragrant purple gilly flowers, purple matsumoto asters and Queen Anne's Lace accented with lush greens are presented in a sparkling, heavy purple glass heirloom quality vase. Perfect for a birthday or to celebrate any special occasion any time through the year. </t>
  </si>
  <si>
    <t>The FTD® Christmas Coziness™ Basket</t>
  </si>
  <si>
    <t>56 dia.</t>
  </si>
  <si>
    <t>22 dia.</t>
  </si>
  <si>
    <t>4 dia.</t>
  </si>
  <si>
    <t>10 dia.</t>
  </si>
  <si>
    <t>18 dia.</t>
  </si>
  <si>
    <t>7 dia.</t>
  </si>
  <si>
    <t>15 dia.</t>
  </si>
  <si>
    <t>6 dia.</t>
  </si>
  <si>
    <t>HMDs</t>
  </si>
  <si>
    <t>The FTD® Set to Celebrate™ Birthday Bouquet</t>
  </si>
  <si>
    <t>The FTD® Birthday Brights™ Bouquet</t>
  </si>
  <si>
    <t>The FTD® Tiny Miracle™ New Baby Boy Bouquet</t>
  </si>
  <si>
    <t>The FTD® 8" Comfort™ Planter</t>
  </si>
  <si>
    <t>The FTD® 6" Comfort™ Planter</t>
  </si>
  <si>
    <t>The FTD® Love Bouquet by Hallmark</t>
  </si>
  <si>
    <t>The FTD® Sweet Baby Boy™ Bouquet by Hallmark</t>
  </si>
  <si>
    <t>The FTD® Happy Day Birthday™ Bouquet by Hallmark</t>
  </si>
  <si>
    <t>The FTD® Sweet Baby Girl™ Bouquet by Hallmark</t>
  </si>
  <si>
    <t>The FTD® Happy Moments™ Bouquet by Hallmark</t>
  </si>
  <si>
    <t>The FTD® Peace, Comfort and Hope™ Bouquet by Hallmark</t>
  </si>
  <si>
    <t>17-V1s</t>
  </si>
  <si>
    <t>Exclusives - SS17</t>
  </si>
  <si>
    <t>17-V1Rs</t>
  </si>
  <si>
    <t>17-V2s</t>
  </si>
  <si>
    <t>17-V3s</t>
  </si>
  <si>
    <t>17-V3Rs</t>
  </si>
  <si>
    <t>17-V4s</t>
  </si>
  <si>
    <t>17-V5s</t>
  </si>
  <si>
    <t>17-V6s</t>
  </si>
  <si>
    <t>17-V7s</t>
  </si>
  <si>
    <t>17-V8s</t>
  </si>
  <si>
    <t>17-S1s</t>
  </si>
  <si>
    <t>17-S2s</t>
  </si>
  <si>
    <t>17-S3s</t>
  </si>
  <si>
    <t>17-S4s</t>
  </si>
  <si>
    <t>17-S5s</t>
  </si>
  <si>
    <t>17-M1s</t>
  </si>
  <si>
    <t>17-M1Rs</t>
  </si>
  <si>
    <t>17-M2s</t>
  </si>
  <si>
    <t>17-M3s</t>
  </si>
  <si>
    <t>17-M4s</t>
  </si>
  <si>
    <t>17-M5s</t>
  </si>
  <si>
    <t>17-M6s</t>
  </si>
  <si>
    <t>17-M7s</t>
  </si>
  <si>
    <t>17-M8s</t>
  </si>
  <si>
    <t>17-M9s</t>
  </si>
  <si>
    <t>The FTD® Many Thanks™ Bouquet</t>
  </si>
  <si>
    <t>The FTD® Golden Sunflower™ Bouquet by Vera Wang</t>
  </si>
  <si>
    <t>The FTD® Believe™ Mug Bouquet by Hallmark</t>
  </si>
  <si>
    <t>The FTD® Holiday Elegance™ Bouquet</t>
  </si>
  <si>
    <t>The FTD® Country Calling™ Bouquet</t>
  </si>
  <si>
    <t>The FTD® Peace &amp; Light™ Hanukkah Bouquet</t>
  </si>
  <si>
    <t>The FTD® Homespun Harvest™ Bouquet</t>
  </si>
  <si>
    <t>The FTD® Dramatic Effects™ Bouquet</t>
  </si>
  <si>
    <t>The FTD® Dream in Pink™ Dishgarden</t>
  </si>
  <si>
    <t>The FTD® Southwest Sophistication™ Dishgarden</t>
  </si>
  <si>
    <t>The FTD® Gratitude Grows™ Bouquet</t>
  </si>
  <si>
    <t>The FTD® Oh Boy!™ New Baby Bouquet</t>
  </si>
  <si>
    <t>The FTD® Perfect Princess™ New Baby Bouquet</t>
  </si>
  <si>
    <t>HMSs</t>
  </si>
  <si>
    <t>The FTD® Fuchsia Phalaenopsis Orchid</t>
  </si>
  <si>
    <t>C6-5035e</t>
  </si>
  <si>
    <t>DaySpring God's Gift of Love™ Centerpiece by FTD®</t>
  </si>
  <si>
    <t>FT1s</t>
  </si>
  <si>
    <t>FT2s</t>
  </si>
  <si>
    <t>The FTD® Nature's Bounty™ Bouquet</t>
  </si>
  <si>
    <t>"  "</t>
  </si>
  <si>
    <t xml:space="preserve">The FTD® Brighten Your Day™ Bouquet is blooming with brilliant color and cheer and is sure to lift their spirits with each exquisite bloom. Peach roses, gerbera daisies and Asiatic lilies bring a soft energy to this bouquet when combined with pink mini carnations, pink Asiatic Lilies, bupleurum and variegated pittosporum. Beautifully presented in a designer clear glass vase, this bouquet creates a wonderful way to show them how much you care. </t>
  </si>
  <si>
    <t xml:space="preserve">The FTD® Community Garden™ Bouquet by Better Homes and Gardens® </t>
  </si>
  <si>
    <t xml:space="preserve">Send a wave of beautiful, bright and very on-trend coral pink splashing across every special occasion. Designed in collaboration with the taste-making stylists of Better Homes and Gardens®, this chic bouquet combines mini carnations, gerbera daisies, Peruvian lilies (in Standard only), Asiatic lilies and roses (in Deluxe, Premium and Exquisite) in a pretty palette that ranges from pale pastel to coral to hot pink. The lantern style vase features a clear glass cylinder in a cut-out metal holder painted bright coral to complement the flowers. Once the flowers are gone, the vase makes an enchanting candleholder for use indoors and outside. </t>
  </si>
  <si>
    <t>FTD® proudly presents the California Chic™ Bouquet for Kathy Ireland Home. Blooming with the charm, and California cool style we all love, this bouquet is sure to express your sweetest sentiments to your special recipient with it’s distinct beauty. Bringing together coral roses, fragrant lavender gilly flower, magenta mini carnations, and pink Oriental Lilies, this stunning bouquet is set to make a memorable impression. Presented in a designer modern ceramic white vase with a detailed flower embellishment on the front, this flower bouquet embraces Kathy Ireland's aesthetic to make your special recipient's birthday, anniversary, or congratulations moment one they will never forget.</t>
  </si>
  <si>
    <t xml:space="preserve">Bright, crisp and high contrast flowers are combined in a lively, happy-making bouquet that’s a treat to give or get for any reason at all. Yellow Asiatic lilies, purple iris, white stock, lavender Monte Casino, orange mini carnations (in Standard only) and roses (in Deluxe, Premium and Exquisite) are arranged in a ceramic “illusion” vase that convincingly replicates the look of a leaf-lined glass pillar. It’s an arrangement sure to cast a golden glow to make any day one that’s special and memorable. </t>
  </si>
  <si>
    <t>Exclusives - Everyday (LUXURY)</t>
  </si>
  <si>
    <t xml:space="preserve">Clusters of blue and green hydrangea give this floral arrangement a fresh focus, drawing the eye with pops of white roses and snapdragons perfectly placed with an artist’s eye to create an unforgettable moment upon delivery. Notice how the flax leaves are placed within the arrangement to give it all a sense of movement and grace, taking the design aesthetic to a new level of sophistication. The subtle light blue color of the vase helps to bring forth the blues and greens within the bouquet, making this both a warm and airy design that will help you send a gift that truly speaks from your heart. GOOD bouquet includes 13 stems with vase. Approx. 19"H x 14"W. BETTER bouquet includes 22 stems. Approx. 21"H x 16"W. </t>
  </si>
  <si>
    <t xml:space="preserve">Simply grand in color and style, this artisan design brings together a favorite color combination of orange against pink and succeeded in making it both modern and sophisticated. A celebration of life, love, and every wonderful moment along the way, this bright and showy arrangement exhibits a soft fragrance from it’s blooms while sitting in a clear glass vase with a modern flair that adds further interest and style to its overall look. When you send this bouquet you send happiness… GOOD bouquet inlcudes 25 stems with vase. Approx. 24"H x 19"W. BETTER bouquet includes 32 stems with vase. Approx. 25"H x 20"W. </t>
  </si>
  <si>
    <t xml:space="preserve">This floral arrangement has an artistic flair that is recognized for its modern elegance with a single glance bringing together a curated selection of floral varieties. The calla lilies at the base seem to dance amongst the green hydrangea while illuminated by yellow roses and Bells of Ireland to make this moment in time truly shine. Paired with an impressive modern clear glass vase, this arrangement gives you the opportunity to give a gift that has been handcrafted by floral artisans to help you send the very best to your special recipient. You never want to settle for less. Bouquet includes 27 stems with vase. Approx. 33"H x 19"W. </t>
  </si>
  <si>
    <t xml:space="preserve">Grand and simply unforgettable this bouquet was intended to offer color, joy, and light to any space. Bringing together the finest floral varieties, including coral roses, pale yellow gerbera daisies, green hydrangea, purple iris, hot pink gilly flower and purple lisianthus, this bouquet has the look of and flair of a modern garden. Each bloom is perfectly set to captivate your special recipient with the gorgeous colors of this floral arrangement reflected in the mirrored finish of the vase. GOOD bouquet includes 25 stems with vase. Approx. 17"H x 22"W. BETTER bouquet includes 38 stems with vase. Approx. 20"H x 25"W. </t>
  </si>
  <si>
    <t xml:space="preserve">This arrangement is all about design. Intended to make it feel as though an entire garden has been artisan designed and hand delivered to your special recipient’s door, this design incorporates color, texture, and architectural interest to give you the very best in floral artistry. No element has been excluded and every flower has been perfectly placed. Meant to inspire a spark of creativity through it’s own innovative style, this floral arrangement is set to create that perfect moment. Arrangement includes 33 stems. Approx. 28"H x 17"W. </t>
  </si>
  <si>
    <t xml:space="preserve">This is simplicity at its finest. Succulents are everyone’s new favorite garden adornment and bring a trend forward styling to this captivating arrangement. Placed in a clear moon vase to give it a modern terrarium look, each element of this piece shines in it’s own way to create a look of perfect elegance. A stem of fuchsia phalaenopsis orchids draws the eye to the lush textures of the overall look in order to captivate the heart and the imagination. A long lasting floral installment that will bring a modern flair to any space, this gift is one they will never forget. Arrangement includes a single stem of orchids, 3 succulents, and tropical foliage with vase. Approx. 18"H x 18"W. </t>
  </si>
  <si>
    <t xml:space="preserve">They leave you breathless with every kiss. Sweep them off their feet with 100 stems of our 24-inch premium long-stemmed red roses. Each stem flaunts the beauty of their beautiful swirling petals, gorgeously situated in a sophisticated clear glass 13-inch pillow vase, to astound and amaze your special someone with the bounty of their timeless elegance. Approx. 33"H x 38"W.
</t>
  </si>
  <si>
    <t xml:space="preserve">The FTD® Timeless Traditions™ Bouquet brings together roses, stock and carnations to create the perfect flower bouquet for your special recipient. Eye-catching lavender roses bloom brilliantly amongst fragrant purple stock, purple carnations, lavender mini carnations, green button poms and lush greens to make a flower arrangement that is set to impress at every turn. Presented in a designer lavender vase featuring hand cut accents, this mixed flower bouquet will be an exceptional way to convey your most heartfelt emotions on their birthday, for your anniversary, or as a way to say thank you or get well soon. </t>
  </si>
  <si>
    <t xml:space="preserve">The FTD® Thinking of You™ Bouquet blooms with roses, lilies and carnations to send your special recipient a flower bouquet exuding a soft sophistication. Gorgeous white roses and white Oriental Lilies are perfectly offset by lavender carnations, purple mini carnations and lavender statice to create an incredible flower arrangement. Presented in a designer lavender glass vase featuring hand cut accents, this mixed flower bouquet is a wonderful gift to send in honor of a birthday, anniversary, to offer your congratulations or to extend your thanks and gratitude. </t>
  </si>
  <si>
    <t>The FTD® Luxe Looks™ Bouquet by Vera Wang</t>
  </si>
  <si>
    <t xml:space="preserve">FTD® proudly presents the Vera Wang Spirited™ Bouquet. Boasting a bold sophistication and runway ready styling that is synonymous with the name Vera Wang, this gorgeous bouquet is one your special recipient will always remembe. Featuring elegant white roses surrounded by an assortment of fragrant purple gilly flower stems, perfectly accented with lush greens, this flower arrangement is spirited indeed. Presented in an attractive deep purple glass vase, this Vera Wang flower bouquet is set to impress when sent in honor of a birthday, anniversary, or as a way to express your thanks and gratitude. </t>
  </si>
  <si>
    <t xml:space="preserve">FTD® proudly presents the Captivating Color™ Rose Bouquet by Vera Wang. Bursting with brilliant hues to capture their attention, these beautiful roses in the colors of fuchsia, red, pale pink, light lavender and purple are brought together with fresh, lush greens and perfectly arranged in a modern clear glass vase to create a wonderful way to convey your warmest wishes. </t>
  </si>
  <si>
    <t xml:space="preserve">The FTD® Bright Autumn™ Centerpiece spins the magic of the Fall season with each sun-kissed petal to set your gathering space aglow with blooming beauty. Two taper candles are surrounded by a gorgeous arrangement consisting of orange Asiatic Lilies, gerbera daisies, and roses with golden Peruvian Lilies, burgundy cushion poms and assorted greens to create the perfect addition to your Autumn celebration. </t>
  </si>
  <si>
    <t xml:space="preserve">The FTD® Chrysanthemum is a beautiful presentation of autumn beauty. A brilliant, sunlit yellow chrysanthemum plant graces your special recipient with fall traditions and harvest grandeur seated in a natural banana leaf potcover for an incredible look. 6 inch plant. </t>
  </si>
  <si>
    <t xml:space="preserve">The FTD® True Romance™ Rose Bouquet is the perfect expression of love and passion to make this a truly memorable Valentine's Day. A bright burst of color, this bouquet combines red, pink and fuchsia roses, accented with beautiful greens and seated in a clear glass vase, to create a truly romantic representation of your love. </t>
  </si>
  <si>
    <t xml:space="preserve">The FTD® American Glory™ Bouquet bursts with patriotic pride and heartfelt beauty. Blue delphinium, bright red carnations and mini carnations and brilliant white Asiatic lilies create a spectacular display arranged amongst American Flags in a round whitewash basket, creating a lovely way to celebrate this coming July 4th holiday. </t>
  </si>
  <si>
    <t xml:space="preserve">The FTD® Beacon Hill™ Arrangement highlights Asiatic lilies to create a flower arrangement like none other! Yellow Asiatic lilies, purple matsumoto asters, green hypericum berries, yellow craspedia, red ti leaves, anthurium leaves, dyed river cane stems, land lotus petals and elephant ear pods are artistically arranged to create a display that is both beautiful and architecturally interesting. Presented in a gold rectangular design dish, this flower arrangement is a whimsical way to say happy birthday, congratulations or get well soon. </t>
  </si>
  <si>
    <t xml:space="preserve">The FTD® Wondrous Nature™ Bouquet is bountifully bedecked with a dazzling display of color and beauty. Stargazer lilies stretch their fuchsia petals out amongst an arrangement of blue iris, white traditional daisies, orange mini carnations, purple statice, and yellow solidago in a round whitewash handled basket, creating a delightful bouquet your special recipient will adore. </t>
  </si>
  <si>
    <t xml:space="preserve">The FTD® Peace &amp; Serenity™ Dishgarden is a gorgeous way to convey your deepest sympathies for your special recipient's loss. A collection of incredibly beautiful plants accented by stems of white Peruvian lilies. The presentation arrives in a natural woodchip rectangular basket accented with a white satin ribbon, to commemorate the life of the deceased and offer comfort and peace with its lush elegance. </t>
  </si>
  <si>
    <t>The FTD® Pink Cyclamen blooms with an exquisite beauty to create an incredible gift for your special recipient. Boasting beautiful blushing blooms, this pink cyclamen plant arrives seated in a dark round woodchip handled basket to create the perfect way to extend your thanks, tell them congratulations or let them know they were on your mind. 4" plant.</t>
  </si>
  <si>
    <t>The FTD® Pink Azalea showers your recipient with beautiful blushing blooms to create a fantastic gift set to celebrate any occasion. A stunning azalea plant displays soft pink flowers from its branches presented in a woven banana leaf potcover to create a sensational way to send your sweetest sentiments. 6" plant.</t>
  </si>
  <si>
    <t xml:space="preserve">The FTD® Gentle Blossoms™ Basket is a wonderful way to brighten someone's day. A collection of our finest plants are brought together in a green-rimmed natural woodchip basket to create a warm and comforting sentiment. </t>
  </si>
  <si>
    <t>The FTD® Thoughtful Gesture™ Fruit Basket is a gift that offers warmth and comfort whenever it is needed. A beautiful green-rimmed natural woodchip basket accented with a green taffeta ribbon arrives with a collection of everyone's fruit favorites.</t>
  </si>
  <si>
    <t xml:space="preserve">The FTD® Rest in Peace™ Fruit &amp; Flowers Basket is a thoughtful gift that conveys your warmest sentiments. Pink roses, pink stock, orange spray roses, green gladiolus, variegated ivy, and lush greens are arranged amongst a collection of fruit, gorgeously seated in a large green basket to create a stunning gift. </t>
  </si>
  <si>
    <t>The FTD® Bright Days Ahead™ Bouquet</t>
  </si>
  <si>
    <t xml:space="preserve">Picture-perfect soft pink roses make a beautiful gift for the lovely lady in your life. Wife, mother, daughter or sweetheart, she's sure to cherish this bouquet of pastel pink roses accented with seeded eucalyptus and arranged in a clear glass vase. </t>
  </si>
  <si>
    <t>" "</t>
  </si>
  <si>
    <t xml:space="preserve"> " " </t>
  </si>
  <si>
    <t xml:space="preserve">The FTD® Eternal Light™ Bouquet is an exquisite arrangement that will bring a luminous beauty to life's most precious moments. An exquisite cross is surrounded by white roses, gladiolus, Peruvian Lilies, Oriental Lilies, vibrant Boston Fern Fronds and lush greens to create a wonderful arrangement ideally suited for a communion, memorial service, or wedding. </t>
  </si>
  <si>
    <t xml:space="preserve">A tabletop botanical garden perfectly scaled for making anyone’s day bloom with color, joy and excitement. Designed in collaboration with the stylists of Better Homes and Gardens® this happy-making four-season arrangement combines sunny yellow carnations and stock blossoms with contrasting pink Matsumoto asters and Asiatic lilies. The lantern style vase features a clear glass cylinder in a metal cut out holder painted brilliant yellow to complement the color of the flowers. Once the flowers are gone, the vase makes an enchanting candleholder for use indoors and outside.  </t>
  </si>
  <si>
    <t xml:space="preserve">The FTD® Deep Emotions™ Rose Bouquet showers your special recipient with affection and admiration in sun-crushed hues. Deep fuchsia roses and spray roses share the spotlight with bright orange roses, green hypericum berries and lily grass blades gorgeously arranged in a clear glass vase. Fresh and eye-catching with extraordinary color, this bouquet will evoke warm feelings with its undeniable charm. </t>
  </si>
  <si>
    <t xml:space="preserve">The FTD® Fresh Focus™ Bouquet   </t>
  </si>
  <si>
    <t xml:space="preserve">The FTD® Color Crush™ Dishgarden </t>
  </si>
  <si>
    <t xml:space="preserve">The FTD® Set to Celebrate™ Birthday Bouquet is ready to take their birthday celebration to the next level with a bright burst of color and perfectly arranged fresh blooms! Popping with personality and style, this flower bouquet brings together orange Asiatic Lilies, hot pink roses, lavender gilly flower, hot pink carnations, yellow traditional daisies, green button poms, and lush greens. Presented in a modern rectangular orange ceramic vase tied with a polka dotted orange ribbon to give it the look of a birthday present, this flower arrangement is then accented with a "Happy Birthday" pick to give it that ultimate party style. GOOD bouquet includes 10 stems. Approx. 15"H x 12"W. BETTER bouquet includes 14 stems. Approx. 16"H x 13"W. BEST bouquet includes 18 stems. Approx. 17"H x 14"W. EXQUISITE bouquet includes 18 stems. Approx. 17"H x 15"W. </t>
  </si>
  <si>
    <t xml:space="preserve">The FTD® Birthday Brights™ Bouquet is a true celebration of color and life to surprise and delight your special recipient on their big day!  Hot pink gerbera daisies and orange roses take center stage surrounded by purple gilly flowers, yellow chrysanthemums, orange carnations, green button poms, bupleurum, and lush greens to create party perfect birthday display. Presented in a modern rectangular ceramic vase with colorful striping at the bottom, "Happy Birthday" lettering at the top, and a bright pink bow at the center, this unforgettable fresh flower arrangement is then accented with a striped happy birthday pick to create a fun and festive gift. GOOD bouquet includes 11 stems. Approx. 14"H x 11"W. BETTER bouquet includes 14 stems. Appro. 16"H x 12"W. BEST bouquet includes 18 stems. Approx. 17"H x 13"W. EXQUISITE bouquet includes 23 stems. Approx. 17"H x 14"W. </t>
  </si>
  <si>
    <t xml:space="preserve">The FTD® Tiny Miracle™ New Baby Girl Bouquet is the perfect way to send your happy wishes to the new family! Blooming with blushing pink blooms to welcome the little princess into the world, this gorgeous flower bouquet brings together pink roses, pink Asiatic Lilies, pink carnations, pink mini carnations, white traditional daisies, and lush greens to create a memorable gift. Presented in a keepsake pink ceramic vase with "Love" written in a script font on the front, and the print of a baby's foot making up the 'V' in the word for a sweet and touching affect, this fresh flower arrangement is a wonderful way to send your congratulations to friends and family at this joyful time in their lives. GOOD bouquet includes 7 stems. Approx. 11"H x 9"W. BETTER bouquet includes 11 stems. Approx. 12"H x 10"W. BEST bouquet includes 15 stems. Approx. 13"H x 11"W. EXQUISITE bouquet includes 17 stems. Approx. 13"H x 11"W. </t>
  </si>
  <si>
    <t xml:space="preserve">The FTD® Tiny Miracle™ New Baby Boy Bouquet is the perfect way to send your happy wishes to the new family! Blooming with warmth and sunlight, this gorgeous flower bouquet brings together yellow roses, yellow carnations, yellow mini carnations, white Asiatic Lilies, and white traditional daisies to create a memorable gift. Presented in a keepsake blue ceramic vase with "Love" written in a script font on the front, and the print of a baby's foot making up the 'V' in the word for a sweet and touching affect, this fresh flower arrangement is a wonderful way to send your congratulations to friends and family at this joyful time in their lives. GOOD bouquet includes 10 stems. Approx. 11"H x 10"W. BETTER bouquet includes 14 stems. Approx. 12"H x 10"W. BEST bouquet includes 18 stems. Approx. 13"H x 11"W. EXQUISITE bouquet includes 20 stems. Approx. 13"H x 12"W. </t>
  </si>
  <si>
    <t>The FTD® Big Hug® Birthday Bouquet</t>
  </si>
  <si>
    <t xml:space="preserve">The FTD® Big Hug® Birthday Bouquet is that perfect way to say "Happy Birthday" to any of the special people in your life in celebration of their big day! Full of color and life to let them know the party has started, this fresh flower arrangement brings together yellow Asiatic Lilies, red roses, red carnations, yellow chrysanthemums, red mini carnations, blue iris, and lush greens to create an eye-catching display. Presented in a blue ceramic vase with a plush brown bear donning a party hat sweetly hugging it tightly on the side, this birthday bouquet is a unique gift blooming with festive fun and love at every turn. GOOD bouquet includes 8 stems. Approx. 15"H x 11"W. BETTER bouquet includes 14 stems. Approx. 16"H x 12"W. BEST bouquet includes 19 stems. Approx. 17"H x 14"W. EXQUISITE bouquet includes 23 stems. Approx. 18"H x 14"W. </t>
  </si>
  <si>
    <t xml:space="preserve">Offer unspoken words of comfort, hope and peace. Our creamy white ceramic planter holds an elegant 6" peace lily plant. The planter is simply enriched by a white ribbon bow bearing words of "comfort". Dark green leaves offer a calm background for the white candle-like blooms of this easy to care for plant. Send as a tribute, and a silent expression of your sympathies. Plant measures 6 inches in diameter. </t>
  </si>
  <si>
    <t xml:space="preserve">The FTD® 8" Comfort™ Planter offers unspoken words of hope and peace during this time of loss and sadness. Our stylish and sophisticated white ceramic planter holds an elegant 8" peace lily plant, which exhibits brilliant white tear-shaped blooms amongst dark green foliage for a simply beautiful effect. For the final accent, the ceramic planter is tied with a single white ribbon with the word, "Comfort," printed on it in black lettering, making this a wonderful way to say your final farewell and offer your sympathies to those left behind. Plant measures 8 inches in diameter. </t>
  </si>
  <si>
    <t xml:space="preserve">The FTD® Love Bouquet by Hallmark has a blushing sweetness to it's overall design that expresses your love, no matter the distance. Bringing together pink roses and pink gerbera daisies, surrounded by clouds of white hydrangea and accented with lush greens, this fresh flower arrangement has a unique style and grace your special recipient will adore. Presented in a chic rectangular clear glass vase accented with modern gold stripes and presented with a unique Hallmark tag that states, "Love. Be Loved. Repeat," this gorgeous flower bouquet is a wonderful birthday, anniversary, or "I love you" gift. GOOD bouquet includes 10 stems. Approx. 13"H x 13"W. BETTER bouquet includes 14 stems. Approx. 15"H x 15"W. BEST bouquet includes 19 stems. Approx. 16"H x 15"W. </t>
  </si>
  <si>
    <t xml:space="preserve">The FTD® Sweet Baby Boy™ Bouquet by Hallmark celebrates the new family with style and grace. Blossoming with light and love, this fresh flower bouquet brings together white roses, carnations, gerbera daisies, mini carnations, Asiatic Lilies, and dusty miller stems to create a truly stunning gift. Presented in a keepsake ceramic vase with a pale shade of blue at the bottom, "Love" written in a metallic script font at the dusty gray center, and white on the top, this beautiful bouquet arrives with an exclusive Hallmark tag that reads, "Sweet New Baby," making this a wonderful way to welcome the new baby boy into the world. GOOD bouquet includes 10 stems. Approx. 14"H x 10"W. BETTER bouquet includes 14 stems. Approx. 15"H x 10"W. BEST bouquet includes 17 stems. Approx. 16"H x 11"W. EXQUISITE bouquet includes 21 stems. Approx .16"H x 12"W. </t>
  </si>
  <si>
    <t xml:space="preserve">The FTD® Sweet Baby Girl™ Bouquet by Hallmark celebrates the new family with style and grace. Blossoming with light and love, this fresh flower bouquet brings together hot pink roses, pink carnations, pink gerbera daisies, pink mini carnations, pink Asiatic Lilies, and dusty miller stems to create a truly stunning gift. Presented in a keepsake ceramic vase with a pale shade of pink at the bottom, "Love" written in a metallic script font at the dusty gray center, and white on the top, this beautiful bouquet arrives with an exclusive Hallmark tag that reads, "Sweet New Baby," making this a wonderful way to welcome the new baby girl into the world. GOOD bouquet includes 10 stems. Approx. 13"H x 12"W. BETTER bouquet includes 14 stems. Approx. 15"H x 12"W. BEST bouquet includes 17 stems. Approx. 16"H x 13"W. EXQUISITE bouquet includes 21 stems. Approx .16"H x 14"W. </t>
  </si>
  <si>
    <t xml:space="preserve">The FTD® Happy Day Birthday™ Bouquet by Hallmark is a bright and sunny way to celebrate with your special recipient on their big day! Blooming with color and life, this eye-catching bouquet brings together orange gerbera daisies and yellow roses, beautifully surrounded by white traditional daisies, yellow carnations, green button poms, and lush greens. Presented in an attractive keepsake bright blue ceramic vase with an exclusive Hallmark tag that reads, "Happy Day!" this fun and festive flower arrangement is ready make their birthday a treasured moment they won't soon forget. GOOD bouquet includes 10 stems. Approx. 12"H x 13"W. BETTER bouquet includes 14 stems. Approx. 14"H x 14"W. BEST bouquet includes 18 stems. Approx. 14"H x 14"W. EXQUISITE bouquet includes 23 stems. Approx. 15"H x 14"W. </t>
  </si>
  <si>
    <t xml:space="preserve">The FTD® Happy Moments™ Bouquet by Hallmark is a bright and sunny way to surprise and delight your special recipient. Offering them a vibrant burst of color and style, this gorgeous flower bouquet brings together pale yellow roses, hot pink gerbera daisies, pale yellow carnations, lavender Peruvian Lilies, pink statice, green button poms, and lush greens to create a truly beautiful gift. Presented with a keepsake pink glass hobnail vase, this fresh flower arrangement arrives with an exclusive Hallmark tag that reads, "Gather Happy Moments," making this a wonderful birthday, thank you, or thinking of you gift. GOOD bouquet includes 12 stems. Approx. 16"H x 12"W. BETTER bouquet includes 14 stems. Approx. 17"H x 13"W. BEST bouquet includes 18 stems. Approx. 18"H x 14"w. EXQUISITE bouquet includes 22 stems. Approx. 18"H x 16"W. </t>
  </si>
  <si>
    <t xml:space="preserve">The FTD® Peace, Comfort and Hope™ Bouquet by Hallmark is a gift of warmth and beauty to lift their spirits and wish your special recipient health and happiness. Blooming with gorgeous color and texture, this unforgettable fresh flower bouquet brings together coral roses, peach Asiatic Lilies, pink Peruvian Lilies, hot pink carnations, pale pink mini carnations, and lush greens to create a sweetly sophisticated gift. Presented in a stylish coral lattice-inspired keepsake vase and arriving with an exclusive Hallmark tag that reads "Peace, Comfort, Hope," this beautiful flower arrangement is the perfect way to send your well wishes and show them how much you care. GOOD bouquet includes 9 stems. Approx. 15"H x 12"W. BETTER bouquet includes 13 stems. Approx. 16"H x 13"W. BEST bouquet includes 17 stems. Approx. 17"H x 14"W. EXQUISITE bouquet includes 22 stems. Approx. 17"H x 15"W. </t>
  </si>
  <si>
    <t>NEW</t>
  </si>
  <si>
    <t>P/U</t>
  </si>
  <si>
    <t>TOTAL</t>
  </si>
  <si>
    <t>% new</t>
  </si>
  <si>
    <t>LX173s</t>
  </si>
  <si>
    <t>SB1s</t>
  </si>
  <si>
    <t>The FTD® Loved, Honored and Remembered™ Bouquet by Hallmark</t>
  </si>
  <si>
    <t>The FTD® Nottingham™ Wristlet</t>
  </si>
  <si>
    <t>The FTD® Nottingham™ Boutonniere</t>
  </si>
  <si>
    <t>The FTD® Tiny Miracle™ New Baby Girl Bouquet</t>
  </si>
  <si>
    <t>HMCs</t>
  </si>
  <si>
    <t xml:space="preserve">Frilly, fun and infinitely festive, this delightful bouquet makes a terrific way to spread the cheer and whimsy of the holiday season. A ceramic ornament style vase (comes with lid) makes the perfect setting for this exuberance of red roses (in Deluxe, Premium and Exquisite versions only) and carnations, white cushion pompons and million star gypsophila accented with glass balls, Christmas greens and fancy holiday ribbon. Such a joyful way to say, “Let the holiday joy begin!” GOOD bouquet includes 7 stems. Approx. 10"H x 10"W. BETTER bouquet includes 9 stems. Approx. 11"H x 10"W. BEST bouquet includes 13 stems. Approx. 11"H x 11"W. EXQUISITE bouquet includes 16 stems. Approx. 12"H x 12"W. </t>
  </si>
  <si>
    <t xml:space="preserve">The light and beauty of autumn's colors are brought together to create a stunning bouquet that weaves together a message of friendship and love when sent to those near and dear to you throughout the crisp, fall months ahead. A stunning combination of yellow roses, orange Peruvian lilies, burgundy chrysanthemums and carnations are offset by red hypericum berries and lush greens while seated in a modern dark brown tapered glass vase. A perfect gift for Grandparent's Day, but also a wonderful way to celebrate a fall birthday or Thanksgiving with those you love. GOOD bouquet includes 9 stems. Approx. 16"H x 12"W. BETTER bouquet includes 15 stems. Approx. 16"H x 14"W. BEST bouquet includes 20 stems. Approx. 17"H x 14"W. EXQUISITE bouquet includes 25 stems. Approx. 18"H x 16"W. </t>
  </si>
  <si>
    <t xml:space="preserve">All that’s wonderful about fall− the colors, the warmth and the traditions −is beautifully celebrated in a bright and whimsical bouquet classic, newly refreshed for 2015. This evocative tribute to the season includes orange Asiatic lilies, butterscotch daisy pompons, burgundy mini carnations, goldenrod and autumn oak leaves beautifully arranged in a keepsake ceramic pumpkin that comes complete with a lid. The Premium Style option includes the harmonious addition of red roses, and the Exquisite Style features mostly red and “cherry brandy” roses. From Labor Day through Thanksgiving, this fall favorite will deliver an extra shot of seasonal joy to birthday and anniversary celebrations, “get well” wishes and make a fun centerpiece for autumn entertaining. GOOD bouquet includes 6 stems. Approx. 10"H x 11"W. BETTER bouquet includes 9 stems. Approx. 11"H x 12"W. BEST bouquet includes 14 stems. Approx. 12"H x 13"W. EXQUISITE bouquet includes 17 stems. Approx. 10"H x 11"W. </t>
  </si>
  <si>
    <t xml:space="preserve">FTD® proudly presents the Giving Thanks™ Bouquet by Better Homes and Gardens®. Exuding a superior warmth and sophistication, this gorgeous flower bouquet will be just the gift to send to become a part of your special recipient's fall celebrations! Stunning sunflowers are bold and beautiful when combined with bi-colored orange roses, red Peruvian lilies, yellow solidago, burgundy traditional daisies and lush greens, perfectly brought together to create an unforgettable flower bouquet. Presented in a designer lantern inspired orange glass vase that can double as a candle holder after the original gift of flowers fades, this flower arrangement is a wonderful way to add to the beauty of their Thanksgiving celebration, as well as convey your thanks, gratitude or congratulations wishes. GOOD bouquet includes 7 stems. Approx. 11"H x 11"W. BETTER bouquet includes 10 stems. Approx. 12"H x 12"W. BEST bouquet includes 14 stems. Approx. 13"H x 13"W. EXQUISITE bouquet includes 17 stems. Approx. 13"H x 14"W. </t>
  </si>
  <si>
    <t xml:space="preserve">FTD® proudly presents The FTD® Golden Sunflower™ Bouquet by Vera Wang. Bold and beautiful in a way that speaks to the romantic sophistication found throughout Vera Wang's design aesthetic known the world over, this sunlit fall bouquet is a gift set to warm the heart and enliven the senses. Gorgeous full size and mini sunflowers have a rustic allure to their yellow petals and dark brown centers when artistically arranged in a heavy heirloom quality crystal vase, catching the light at every turn. An exceptional gift to send in honor of a fall birthday, as a thank you, or as a way to share in your special recipient's Thanksgiving celebration. GOOD bouquet includes 10 stems. Approx. 16"H x 13"W. BETTER bouquet includes 13 stems. Approx. 18"H x 14"W. BEST bouquet includes 16 stems. Approx. 19"H x 15"W. EXQUISITE bouquet includes 19 stems. Approx. 20"H x 15"W. </t>
  </si>
  <si>
    <t xml:space="preserve">Wrapped in love and holiday joy, this Christmas flower bouquet is a wonderful way to share in the season with friends and family near and dear to your heart. Rich red roses, red mini carnations, white chrysanthemums, green button poms, variegated holly, and an assortment of holiday greens are artistically arranged to blossom from a stylish red rectangular ceramic vase tied with a festive Santa ribbon to give it the look of a holiday present. Accented with candy canes to add further appeal and fun, this gorgeous flower bouquet is set to make an excellent holiday gift. GOOD bouquet includes 7 stems. Approx. 15"H x 13"W. BETTER bouquet includes 10 stems. Approx. 15"H x 14"W. BEST bouquet includes 14 stems. Approx. 16"H x 14"W. EXQUISITE bouquet includes 18 stems. Approx. 17"H x 15"W. </t>
  </si>
  <si>
    <t xml:space="preserve">A stylish way to deck your halls this holiday season, this stunning centerpiece offers Christmas beauty to help you gather your loved ones together during this treasured time. Red roses, carnations, and mini carnations are beautifully arranged amongst white chrysanthemums, and an assortment of holiday greens all surrounding an attractive red lantern with a lattice pattern housing a single white votive candle. A great gift for friends and family, but also an wonderful way to decorate your own holiday table! GOOD centerpiece includes 8 stems. Approx. 6"H x 17"W. BETTER centerpiece includes 12 stems. Approx. 7"H x 18"W. BEST centerpiece includes 16 stems. Approx. 7"H x 18"W. EXQUISITE centerpiece includes 20 stems. Approx. 8"H x 18"W. </t>
  </si>
  <si>
    <t xml:space="preserve">Evoking the warmth and joy of a cozy country Christmas, this bouquet from the trendsetters at Better Homes and Gardens® beautifully delivers your warmest season’s greetings. Composed of white roses (in Deluxe, Premium and Exquisite versions only) and cushion pompons, burgundy carnations, Christmas greens with holly berries and “frosted” pinecones, this arrangement is accented with bright tartan bows in a ruby-hued glass “lantern” vase with a black metal holder. When the flowers are gone, the vase can be used as a candleholder, casting a festive holiday glow throughout the house. GOOD bouquet includes 7 stems. Approx. 11"H x 11"W. BETTER bouquet includes 10 stems. Approx. 11"H x 11"W. BEST bouquet includes 13 stems. Approx. 12"H x 12"W. EXQUISITE bouquet includes 16 stems. Approx. 12"H x 12"W. </t>
  </si>
  <si>
    <t xml:space="preserve">A tradition passed down from generation to generation, this modern take on the Thanksgiving cornucopia blossoms with an elegance and sophistication that will bring beautiful fall color and beauty to your holiday festivities in the Better Homes and Gardens® style you have come to know and love. Eye-catching sunflowers and red Asiatic lilies take center stage surrounded by red roses, bi-colored daisies, burgundy carnations, yellow solidago, glycerized oak leaf stems, and lush greens, artistically arranged within a natural woven cornucopia horn-shaped basket. A simply stunning way to celebrate the spirit of gratitude, family, and friends that the Thanksgiving holiday conveys with those near to your heart, but far from your home this harvest season. GOOD bouquet includes 8 stems. Approx. 13"H x 10"W. BETTER bouquet includes 12 stems. Approx. 16"H x 13"W. BEST bouquet includes 19 stems. Approx. 17"H x 14"W. EXQUISITE bouquet includes 23 stems. Approx. 18"H x 15"W. </t>
  </si>
  <si>
    <t xml:space="preserve">Glowing with autumn's natural beauty captured in blushing blooms that will get you noticed, this stunning flower bouquet is a highlight of the fall season. Burgundy Asiatic lilies and yellow roses make a winning combination surrounded by yellow Peruvian lilies, burgundy chrysanthemums, yellow carnations, solidago, and lush greens elegantly arranged in a berry colored vase with an attractive diamond-shaped pattern that catches the light at every turn. This fresh flower arrangement is an excellent way to celebrate autumn's arrival throughout the fun and festive months ahead. GOOD bouquet includes 10 stems. Approx. 12"H x 12"W. BETTER bouquet includes 13 stems. Approx. 13"H x 13"W. BEST bouquet includes 16 stems. Approx., 14"H x 14"W. EXQUISITE bouquet includes 19 stems. Approx. 14"H x 15"W. </t>
  </si>
  <si>
    <t xml:space="preserve">Captivating fall color abounds in this simply stunning autumn bouquet, helping you express gratitude and thanks with every sunlit bloom. Gorgeous Cherry Brandy roses are a standout sensation artistically arranged amongst orange Peruvian lilies, Peach Asiatic lilies, purple double lisianthus, bronze chrysanthemums, and lush greens presented in a classic clear glass vase. A perfect surprise for your friends and family in honor of the Thanksgiving holiday! GOOD bouquet includes 10 stems. Approx. 15"H x 12"W. BETTER bouquet includes 14 stems. Approx. 16"H x 14"W. BEST bouquet includes 18 stems. Approx. 17"H x 15"W. EXQUISITE bouquet includes 22 stems. Approx. 18"H x 16"W. </t>
  </si>
  <si>
    <t xml:space="preserve">Hauntingly beautiful and scary sweet, this boo-quet is ready to celebrate Halloween with flowering finesse! Orange roses, gerbera daisies, and carnations are accented with bronze chrysanthemums, red and yellow bi-colored Peruvian lilies, and lush greens. Given a eerie edge by curly willow tips painted in black and presented in an orange tapered glass vase with a "Trick or Treat" tag on the front, this Halloween flower bouquet is ready to delight your favorite ghosts and goblins in honor of this terrifyingly terrific holiday. GOOD bouquet includes 10 stems. Approx. 14"H x 11"W. BETTER bouquet includes 15 stems. Approx. 15"H x 12"W. BEST bouquet includes 20 stems. Approx. 15"H x 13"W. </t>
  </si>
  <si>
    <t xml:space="preserve">Blooming with Christmas cheer and holiday elegance, this stunning yuletide flower bouquet is a gorgeous gift of winter wonder. Red roses, carnations, and Peruvian lilies set the back drop for the white Asiatic lilies to pop, arranged amongst green mini hydrangea, bupleurum, and holiday greens, perfectly set in a keepsake metallic red ceramic flared vase. A wonderful way to celebrate with your friends, family, and co-workers throughout the festive months ahead! GOOD bouquet includes 9 stems. Approx. 17"H x 12"W. BETTER bouquet includes 11 stems. Approx. 18"H x 13"W. BEST bouquet includes 14 stems. Approx. 18"H x 14"W. EXQUISITE bouquet includes 17 stems. Approx. 20"H x 17"W. </t>
  </si>
  <si>
    <t xml:space="preserve">Ride into the season with a joyful burst of holiday blooms! A modern, fresh take on the traditional sleigh arrangement, we bring together red roses, red carnations, and red mini carnations, offset by snowy white Peruvian lilies and chrysanthemums, accented with an assortment of Christmas greens. Presented in a white holiday sleigh, that reads, "Oh, what fun!" on the side in a scrolling red font, this holiday flower arrangement is set to send your warmest yuletide wishes to friends and family no matter the distance. GOOD bouquet includes 7 stems. Approx. 12"H x 9"W. BETTER bouquet includes 10 stems. Approx. 13"H x 10"W. BEST bouquet includes 14 stems. Approx. 14"H x 12"W. EXQUISITE bouquet includes 20 stems. Approx. 16"H x 14"W. </t>
  </si>
  <si>
    <t xml:space="preserve">Sweet and stylish, this holiday flower arrangement exudes the fresh and fun Hallmark look you have come to know and love for years! Fanciful and oh, so festive, we bring together red roses, carnations, and mini carnations mingling with snowy white Peruvian lilies and an assortment of Christmas greens, arranged to perfection in a keepsake ceramic Santa mug with the word, "Believe," at the bottom in a lively font. Presented with an exclusive Hallmark tag that reads "Ho, Ho, Ho," this unique holiday bouquet is ready to create an unforgettable Christmas treasure for your special recipient. GOOD bouquet includes 7 stems. Approx. 11"H x 10"W. BETTER bouquet includes 10 stems. Approx. 11"H x 11"W. BEST bouquet includes 15 stems. Approx. 12"H x 11"W. EXQUISITE bouquet includes 18 stems. Approx. 12"H x 13"W. </t>
  </si>
  <si>
    <t xml:space="preserve">Alluring, elegant, and nothing short of stunning, this flower bouquet is ready to celebrate the Christmas season in unmatched style and grace. Rich red roses capture your attention with their swirling array of petals surrounded by burgundy carnations and mini carnations and accented with holly, lush Christmas greens, shining matte gold glass balls, and burgundy ribbon. Presented in a keepsake matte gold ceramic rounded vase, with a lid, to mimic the look of a Christmas ornament, this yuletide flower arrangement is an excellent way to add holiday glamor to your special recipient's season. GOOD bouquet includes 5 stems. Approx. 11"H x 10"W. BETTER bouquet includes 8 stems. Approx. 11"H x 10"W. BEST bouquet includes 12 stems. Approx. 12"H x 11"W. EXQUISITE bouquet includes 16 stems. Approx. 12"H x 11"W. </t>
  </si>
  <si>
    <t xml:space="preserve">Adding a sparkle and shine to the holiday season with it's inviting and sophisticated look, this fresh flower bouquet is a gift of beauty they will adore. White Asiatic lilies stretch their star-shaped petals across the length of this flower arrangement surrounded by rich red roses, variegated holly, and an assortment of Christmas greens, perfectly matched with an enchanting snowflake inspired glass vase with shimmering silver accents. A great gift for that recipient that loves to make the holiday season sparkle! GOOD bouquet includes 7 stems. Approx. 17"H x 12"W. BETTER bouquet includes 9 stems. Approx. 17"H x 13"W. BEST bouquet includes 12 stems. Approx. 18"H x 15"W. EXQUISITE bouquet includes 14 stems. Approx. 19"H x 17"W. </t>
  </si>
  <si>
    <t xml:space="preserve">Sophisticated, charming, and set to celebrate the holiday season in the style and grace that only Vera Wang can supply, this stunning flower bouquet blends classic Christmas with a flair of modern inspiration to create an unforgettable gift. Rich red roses are surrounded by vibrant red Peruvian lilies, holly, and lush greens arranged to perfection in an heirloom quality heavy-weighted glass pedestal bowled vase with a red glass lining. Blooming with holiday spirit and the joy of the season, this unique flower arrangement is intended for that special recipient that has an eye for elegance and beauty. GOOD bouquet includes 9 stems. Approx. 12"H x 13"W. BETTER bouquet includes 12 stems. Approx. 13"H x 14"W. BEST bouquet includes 16 stems. Approx. 14"H x 15"W. EXQUISITE bouquet includes 19 stems. Approx. 14"H x 16"W. </t>
  </si>
  <si>
    <t xml:space="preserve">Celebrating the reason for the season with meaning, blooming elegance, and perfect beauty, this gorgeous holiday centerpiece is an exceptional way to bring light and Christmas joy to your holiday gathering. FTD® has partnered with DaySpring® to bring you this special collection to help you "Live Your Faith" throughout the Christmas season. White roses, Star of Bethlehem, chrysanthemums, and mini carnations draw the eye in, surrounded by an assortment of fresh Christmas greens. Arranged elegantly around a keepsake nativity figurine featuring Mary, Joseph, and Baby Jesus, with an accent piece among the flowers that reads "God's Gift of Love." This centerpiece is a wonderful way to share in the good news with friends and family near and dear to your heart. GOOD bouquet includes 10 stems. Approx. 6"H x 16"W. BETTER bouquet includes 14 stems. Approx. 6"h x 17"W. BEST bouquet includes 17 stems. Approx. 6"H x 18"W. EXQUISITE bouquet includes 21 stems. Approx. 6"H x 19"W. </t>
  </si>
  <si>
    <t>17-S4Rs</t>
  </si>
  <si>
    <t>The FTD® You Did It!™ Bouquet by Hallmark</t>
  </si>
  <si>
    <t>RDTs</t>
  </si>
  <si>
    <t>Code/SKU</t>
  </si>
  <si>
    <t>The FTD® Faithful Guardian™ Bouquet</t>
  </si>
  <si>
    <t>The FTD® Grand Occasion™ Luxury Bouquet by Vera Wang</t>
  </si>
  <si>
    <t>DVBs</t>
  </si>
  <si>
    <t>The FTD® Orchid Bouquet by Vera Wang</t>
  </si>
  <si>
    <t>The FTD® Love You XO™ Bouquet by Hallmark</t>
  </si>
  <si>
    <t>The FTD® Be Loved™ Bouquet</t>
  </si>
  <si>
    <t>The FTD® Sunflower Sweetness™ Bouquet</t>
  </si>
  <si>
    <t xml:space="preserve">The FTD® Make Today Shine™ Bouquet </t>
  </si>
  <si>
    <t>The FTD® Make Today Shine™ Rose Bouquet</t>
  </si>
  <si>
    <t>The FTD® Brighter Than Bright™ Bouquet by Hallmark</t>
  </si>
  <si>
    <t>The FTD® Happy Spring™ Bouquet</t>
  </si>
  <si>
    <t>The FTD® Happy Spring™ Mixed Rose Bouquet</t>
  </si>
  <si>
    <t xml:space="preserve">The FTD® Spring Skies™ Bouquet </t>
  </si>
  <si>
    <t>The FTD® Be Blessed™ Bouquet</t>
  </si>
  <si>
    <t>The FTD® Perfect Day™ Bouquet</t>
  </si>
  <si>
    <t>The FTD® God's Gifts™ Bouquet</t>
  </si>
  <si>
    <t xml:space="preserve">The FTD® So Very Loved™ Bouquet by Hallmark </t>
  </si>
  <si>
    <t xml:space="preserve">The FTD® Hope Heals™ Luxury Bouquet </t>
  </si>
  <si>
    <t xml:space="preserve">Blooming with a vibrant light that can't be denied, this brilliant fall flower bouquet is ready to lift any mood and raise any spirit throughout the autumn months ahead. Swirling orange roses, orange spray roses, and star-shaped peach Asiatic Lilies are surrounded with the eye-catching textures of yellow solidago, bittersweet stems, aralia leaves and lush greens with brilliant yellow gourd accents tucked in a just the right spot, all beautifully arranged in an orange ceramic cylinder vase. A wonderful fall birthday, get well, thank you, or happy harvest gift! GOOD bouquet includes 8 stems. Approx. 11"H x 11"W. BETTER bouquet includes 10 stems. Approx. 12"H x 13"W. BEST bouquet includes 13 stems. Approx. 13"H x 14"W. </t>
  </si>
  <si>
    <t xml:space="preserve">Featuring a rustic harvest styling that is on trend and ready to be admired, this gorgeous fall flower bouquet is brilliant and bright at every turn. Orange gerbera daisies, orange Asiatic Lilies, and peach carnations are highlighted by peach hypericum berries, and curly willow tips, arranged to perfection in a dark stained woodchip basket with the look that they are sprouting from green moss found at the base of the display. A great way to express love and gratitude to the special people in your life throughout the fall season. GOOD bouquet includes 10 stems. Approx. 16"H x 13"W. BETTER bouquet includes 13 stems. Approx. 16"H x 14"W. BEST bouquet includes 18 stems. Approx. 17"H x 17"W. </t>
  </si>
  <si>
    <t xml:space="preserve">Leading to a journey full of crisp fresh air and harvest sunlight, this stunning fall bouquet weaves together the fabric of this festive season. Bronze chrysanthemums, orange Peruvian Lilies, and butterscotch daisies blend together to create a warm and inviting bouquet accented with lush greens and dried wheat stems to give it a homespun, natural look. Presented in classic clear glass vase tied with a copper satin ribbon at the neck, this autumn flower arrangement is set to create a memorable thank you, thinking of you, or Thanksgiving gift. GOOD bouquet includes 12 stems. Approx. 15"H x 12"W. BETTER bouquet includes 16 stems. Approx. 16"H x 13"W. BEST bouquet includes 20 stems. Approx. 16"H x 14"W. EXQUISITE bouquet includes 24 stems. Approx. 17"H x 15"W. </t>
  </si>
  <si>
    <t xml:space="preserve">Doting on fall color and harvest beauty, this fresh flower arrangement exhibits deep burgundy hues against alluring oranges to create a unique moment for your recipient. Orange roses have a truly charming look surrounded by orange carnations, orange Peruvian Lilies, and peach hypericum berries, offset by burgundy mini carnations and lush greens for an enchanting affect. Presented in a rectangular stained woodchip basket, this harvest flower arrangement is a sensational way to express your love and gratitude throughout the fall months ahead. GOOD bouquet includes 15 stems. Approx. 13"H x 13"W. BETTER bouquet includes 20 stems. Approx. 13"H x 14"W. BEST bouquet includes 24 stems. Approx. 13"H x 15"W. EXQUISITE bouquet includes 27 stems. Approx. 13"H x 16"W. </t>
  </si>
  <si>
    <t xml:space="preserve">Mirroring the hue of a great cabernet, sipped on a cool autumn day, this elegant flower bouquet is sure to capture their heart. Rich red roses, burgundy daisies, burgundy carnations, and red Asiatic Lilies are accented with red hypericum berries, seeded eucalyptus, and glycerized oak leaf stems styled in a ruby glass vase. An impressive thank you, birthday, or Thanksgiving gift. GOOD bouquet includes 13 stems. Approx. 13"H x 11"W. BETTER bouquet includes 17 stems. Approx. 13"H x 12"W. BEST bouquet includes 20 stems. Approx. 15"H x 13"W. </t>
  </si>
  <si>
    <t xml:space="preserve">Expressing the very essence of the autumn season with each wonderfully colorful bloom, this fresh flower bouquet has been designed with an artist's eye to help you send a warm and inviting gift. Starting with deep plum chrysanthemums as the base, this arrangement is highlighted by purple gilly flower, purple double lisianthus, hot pink mini carnations, lush green accents, and sunny glycerized oak leaf stems. Presented in a classic clear glass vase this gift of flowers has been designed just for you to help you celebrate Thanksgiving, a fall birthday, or a special anniversary. GOOD bouquet includes 13 stems. Approx. 17"H x 12"W. BETTER bouquet includes 17 stems. Approx. 18"H x 13"W. BEST bouquet includes 20 stems. Approx. 19"H x 14"W. EXQUISITE bouquet includes 24 stems. Approx. 19"H x 16"W. </t>
  </si>
  <si>
    <t xml:space="preserve">The holidays always seem to have an extra glimmering light set about those who make each moment count, adding love and friendship to an already joyous time. This fresh flower bouquet has been hand designed to reflect this treasured moment bringing together red roses, red Peruvian Lilies, red Asiatic Lilies and burgundy mini carnations, accented with an assortment of Christmas greens and shining red glass holiday balls. Presented in an oversized clear glass cylindrical vase lined elegantly with ti leaf material to give it a finished affect, this holiday flower bouquet is ready to make this yuletide season one to remember. GOOD bouquet includes 9 stems. Approx. 11"H x 10"W. BETTER bouquet includes 11 stems. Approx. 12"H x 13"W. BEST bouquet includes 15 stems. Approx.13"H x 14"W. </t>
  </si>
  <si>
    <t xml:space="preserve">Ready to make your front door look picture perfect this Christmas season, this holiday wreath has a special sparkle to it that will bring the joy of the season to your home. With a base consisting of fresh and fragrant Christmas greens, this wreath is bedecked with white tipped pine cones, shining red and gold glass holiday balls, and clusters of berries, culminating in a standout red bow at the top. A wonderful way to deck your halls this holiday season or to send as a gift to share in your recipient's Christmas celebration. 22-inches in diameter. </t>
  </si>
  <si>
    <t xml:space="preserve">Adding warmth and a homespun look to your Christmas décor, this fresh and fragrant floral arrangement is a wonderful way to bring color and life to any corner of the home. An assortment of Christmas greens and variegated holly are arranged to perfection in a rectangular stained woodchip basket, accented with clusters of red berries, natural pinecones, and a festive red plaid ribbon. A wonderful holiday gift for your relatives, neighbors, or friends throughout the yuletide season ahead. GOOD bouquet includes 4 stems. Approx. 10"H x 15"W. BETTER bouquet includes 6 stems. Approx. 10"H x 17"W. </t>
  </si>
  <si>
    <t xml:space="preserve">A sensational splash of red to celebrate the Christmas season in style, this impressive flower bouquet is ready to get you noticed. Red roses, gerbera daisies, Peruvian Lilies, mini carnations, and hypericum berries are accented with an assortment of fresh Christmas greens to create a joyful holiday look. Presented in a ruby red glass vase, this holiday flower arrangement is a heartfelt way for you to send your warmest season's greetings. GOOD bouquet includes 13 stems. Approx. 14"H x 12"W. BETTER bouquet includes 16 stems. Approx. 15"H x 12"W. BEST bouquet includes 21 stems. Approx. 15"H x 13"W. </t>
  </si>
  <si>
    <t xml:space="preserve">Taking traditional Christmas colors and turning up the volume to create a bright and brilliant arrangement, this fresh flower bouquet is ready to bring holiday joy to even the darkest corner of your recipient's home. Rich red roses and red carnations are accented with green hypericum berries, green button poms, clusters of shining red glass holiday balls, and an assortment of fragrant Christmas greens. Arranged to perfection in a white wash woodchip basket, this gift of flowers is ready to make a splash as a centerpiece, or when placed on the buffet table or side counter for their holiday gathering. GOOD bouquet includes 13 stems. Approx. 9"H x 12"W. BETTER bouquet includes 15 stems. Approx. 9"H x 13"W. BEST bouquet includes 20 stems. Approx. 10"H x 14"W. EXQUISITE bouquet includes 25 stems. Approx. 11"H x 15"W. </t>
  </si>
  <si>
    <t xml:space="preserve">Stacking the odds of holiday fun in your recipient's favor, this fresh flower bouquet is a Christmas favorite that never goes out of style. Frilly red carnations are paired with red Peruvian Lilies surrounded by green button poms, variegated holly, and an assortment of fragrant Christmas greens. Accented with a bright green satin ribbon and classic candy canes, this festive holiday bouquet is that perfect way to say, "Merry Christmas," to the ones you love throughout the yuletide season. GOOD bouquet includes 8 stems. Approx. 13"H x 10"W. BETTER bouquet includes 12 stems. Approx. 14"H x 11"W. BEST bouquet includes 15 stems. Approx. 16'H x 12"W. EXQUISITE bouquet includes 19 stems. Approx. 17"H x 13"W. </t>
  </si>
  <si>
    <t xml:space="preserve">A winter wonderland that blossoms with an elegant holiday style, this fresh flower bouquet is set to delight your special recipient with each beautiful bloom. Crisp white Asiatic Lilies and chrysanthemums look snowy and bright amongst jade green roses, bright green button poms, gold pine cones, and an assortment of fragrant Christmas greens arranged beautifully in an eye-catching green swirled glass vase. A wonderful way to send your warmest season's greetings to your recipient this Christmas! GOOD bouquet includes 8 stems. Approx. 14"H x 11"W. BETTER bouquet includes 10 stems. Approx. 15"H x 12"W. BEST bouquet includes 13 stems. Approx. 16"H x 13"W. EXQUISITE bouquet includes 16 stems. Approx. 17"H x 14"W. </t>
  </si>
  <si>
    <t xml:space="preserve">For the recipient with a refined eye and sophisticated style, this Christmas bouquet becomes that perfect, unforgettable holiday gift. White gerbera daisies capture their attention at the base of this flower arrangement, with stems of green spider chrysanthemums, and red ilex berry stems extending upwards for a unique yuletide look. Accented with an assortment of Christmas greens and presented in a square wooden planter that gives it a natural and warm appearance, this holiday flower bouquet is set to get you noticed as you extend your season's greetings to your friends and family near and far. GOOD bouquet includes 6 stems. Approx. 18"H x 14"W. BETTER bouquet includes 10 stems. Approx. 22"H x 15"W. </t>
  </si>
  <si>
    <t xml:space="preserve">Merry and bright, this joyful holiday bouquet is ready to spread Christmas greetings with each beautiful bloom. Red roses, red carnations, and red mini carnations are highlighted by snowy white chrysanthemums, white-tipped pinecones, and lush greens, accented with a red country check ribbon while seated in a dark stained woven woodchip basket. A Christmas flower arrangement that speaks to the happiness and treasured moments that this special time of year holds! GOOD bouquet includes 8 stems. Approx. 10"H x 10"W. BETTER bouquet includes 11 stems. Approx. 10"H x 11"W. BEST bouquet includes 14 stems. Approx. 11"H x 12"W. EXQUISITE bouquet includes 17 stems. Approx. 11"H x 13"W. </t>
  </si>
  <si>
    <t xml:space="preserve">A wonderful way to celebrate the Christmas season from the very beginning all the way to the final moment and beyond, this gorgeous holiday dishgarden blooms with a gorgeous grace your recipient is going to adore. Eye-catching kalanchoe plants sit side by side each blooming with either tiny red or white blooms amongst lush green foliage, accented with a vibrant ivy plant, shiny red glass holiday balls, and a multi-plaid red and green ribbon, whiled seated in a white woodchip woven basket. A great way to send your warmest season's greetings to any of the special people on your holiday shopping list! GOOD dishgarden includes three 4-inch plants. Approx. 10"H x 10"W. BETTER dishgarden includes six 4-inch plants. Approx. 13"H x 13"W. </t>
  </si>
  <si>
    <t xml:space="preserve">Blossoming with a Christmas charm that evokes memories of holiday seasons long past while nodding towards a sophisticated modern styling, this holiday flower arrangement is ready to spread the joy of the season to your recipient. Rich red roses and white carnations and mini carnations are artistically arranged amongst variegated holly and an assortment of fresh Christmas greens. Accented by matte green glass holiday balls and a sage green wired taffeta ribbon while seated in a red glass cubed vase, this stunning Christmas flower bouquet is ready to create a holiday memory your recipient will never forget. GOOD bouquet includes 5 stems. Approx. 8"H x 10"W. BETTER bouquet includes 9 stems. Approx. 9"H x 11"W. BEST bouquet includes 12 stems. Approx. 10"H x 12"W. EXQUISITE bouquet includes 17 stems. Approx. 11"H x 14"W. </t>
  </si>
  <si>
    <t xml:space="preserve">Beautiful, bright, and blooming with a broad holiday appeal, this gorgeous Christmas flower bouquet is simply enchanting at every turn. Gorgeous and full white snowball chrysanthemums are not to be upstaged when arranged amongst rich red roses, red carnations, and red mini carnations, accented with red hypericum berries and assorted Christmas greens to create a standout yuletide display. Presented in an attractive clear glass vase, this gift of flower is ready to create a treasured holiday moment for your recipient. GOOD bouquet includes 10 stems. Approx. 13"H x 11"W. BETTER bouquet includes 13 stems. Approx. 14"H x 12"W. BEST bouquet includes 17 stems. Approx. 14"H x 13"W. EXQUISITE bouquet includes 20 stems. Approx. 15"H x 14"W. </t>
  </si>
  <si>
    <t xml:space="preserve">A bright and cheerful Christmas arrangement, this unique basket of blooms can be used throughout the home as a centerpiece, to decorate the buffet, or to simply add a touch of holiday cheer to their favorite room, throughout the holiday season. Rich red roses, red mini carnations, white chrysanthemums, red hypericum berries, and fresh Christmas greens are accented with natural pinecones and a stylish red, green, and white striped grosgrain ribbon while situated in a round white wash woven handled basket. A wonderful way to send your season's greetings this December! GOOD bouquet includes 10 stems. Approx. 9"H x 13"W. BETTER bouquet includes 14 stems. Approx. 9"H x 14"W. BEST bouquet includes 17 stems. Approx. 10"H x 15"W. </t>
  </si>
  <si>
    <t xml:space="preserve">Blooming with the blessings and beauty of the Hanukkah holiday, this stunning flower arrangement is ready to become a welcome part of your recipient's celebration. Blue iris catch the eye arranged amongst a bed of snowy white flowers including roses, gerbera daisies, Asiatic Lilies, and Peruvian Lilies accented with lush greens and presented in a classic clear glass vase tied with a periwinkle blue satin ribbon. A wonderful way to say Happy Hanukkah to friends and family throughout these 8 joyous days and nights. GOOD bouquet includes 12 stems. Approx. 15"H x 12"W. BETTER bouquet includes 16 stems. Approx. 16"H x 13"W. BEST bouquet includes 21 stems. Approx. 17"H x 14"W. </t>
  </si>
  <si>
    <t xml:space="preserve">A soft, charming, and stylish flower bouquet, this arrangement exudes warmth and light in celebration of Hanukkah helping you celebrate with those recipient's close to your heart. Clouds of blue hydrangea standout amongst the clean white of roses, carnations, and Peruvian Lilies accented with lush greens while seated in a modern blue glass cubed vase. A memorable way to spread peace, light, and love throughout the this festive holiday season! GOOD bouquet includes 7 stems. Approx. 8"H x 8"W. BETTER bouquet includes 10 stems. Approx. 8"H x 9"W. BEST bouquet includes 12 stems. Approx. 9"H x 10"W. </t>
  </si>
  <si>
    <t xml:space="preserve">There is nothing better than watching spring take hold of our everyday landscapes, offering color, life, and light with every blade of grass and each colorful bloom. Offering a flower bouquet that blossoms with the beauty of this long awaited season, we bring together tulips in the shades of yellow, pink, and orange accented with bupleurum while arranged to perfection in a gathered square clear glass vase tied with a bright green satin ribbon at the neck. Ready to create a special moment in honor of a birthday, Mother's Day, Easter, or graduation! GOOD bouquet includes 15 stems. Approx. 15"H x 13"W. BETTER bouquet includes 18 stems. Approx. 15"H x 14"W. BEST bouquet includes 21 stems. Approx. 18"H x 15"W. EXQUISITE bouquet includes 24 stems. Approx. 18"H x 15"W. </t>
  </si>
  <si>
    <t xml:space="preserve">Exuding a special charm, with a casual fresh-from-the-garden look, this gorgeous spring bouquet is the perfect way to delight your recipient in honor of any of life's most treasured moments. Peach gerbera daisies are soft and sophisticated surrounded by pink roses, pink snapdragons, pink mini carnations, purple liatris, and lush greens arranged with an artist's eye in a gathered square clear glass vase. A wonderful way to celebrate a spring birthday, Mother's Day, or to express your thanks and gratitude. GOOD bouquet includes 12 stems. Approx. 16"H x 7"W. BETTER bouquet includes 15 stems. Approx. 18"H x 8"W. BEST bouquet includes 18 stems. Approx. 23"H x 10"W. EXQUISITE bouquet 21 stems. Approx. 24"H x 10"W. </t>
  </si>
  <si>
    <t xml:space="preserve">Ready to wake your recipient up to the arrival of the spring season with a bright array of sun crushed blooms, this vibrant flower bouquet exudes fun and beauty to their day. A bold rush of yellow, this flower arrangement brings together roses, daisies, gerbera daisies, and solidago accented with red and yellow tulips, lush greens, and tropical leaves. Arranged beautifully in a clear glass cubed vase to give it a modern trend forward look they will adore, this spring flower bouquet is ready to celebrate a birthday, Mother's Day, or Easter in blooming style. GOOD bouquet includes 7 stems. Approx. 8"H x 9"W. BETTER bouquet includes 10 stems. Approx. 9"H x 11"W. BEST bouquet includes 14 stems. Approx. 11"H x 12"W. </t>
  </si>
  <si>
    <t xml:space="preserve">Bringing a blush to their cheeks with each soft, sweet bloom, this stunning spring flower bouquet is ready to surprise and delight your recipient. Clouds of white hydrangea blooms are the base of this arrangement, making the colors of the hot pink roses, pink gerbera daisies, and pink Peruvian Lilies pop against their clean, textured background. Accented with seeded eucalyptus and presented in a hot pink cylinder ceramic vase, this gorgeous flower bouquet is the perfect way to celebrate a birthday, the birth of a new baby girl, or a special anniversary. GOOD bouquet includes 9 stems. Approx. 12"H x 12"W. BETTER bouquet includes 12 stems. Approx. 12"H x 13"W. BEST bouquet includes 16 stems. Approx. 13"H x 15"W. EXQUISITE bouquet includes 21 stems. Approx. 14"H x 17"W. </t>
  </si>
  <si>
    <t xml:space="preserve">Elegant and chic, this flower bouquet is laced in lavender to send your love, kindness, and gratitude to your recipient this spring season. Lavender roses and purple double lisianthus flaunt their twilight inspired beauty, mingling amongst purple button poms, purple larkspur, pink limonium, and lush greens, presented in a purple swirled glass vase. The perfect thank you, birthday, or Mother's Day gift. GOOD bouquet includes 11 stems. Approx. 16"H x 11"W. BETTER bouquet includes 14 stems. Approx. 18"H x 12"W. BEST bouquet includes 17 stems. Approx. 19"H x 13"W. EXQUISITE bouquet includes 20 stems. Approx. 20"H x 14"W. </t>
  </si>
  <si>
    <t xml:space="preserve">Designed by a true artist to create a unique gift for your recipient this spring season, this flower bouquet is set to make a memory. Stems of pink Asiatic Lilies bloom with multiple flowers creating height and interest with pink bi-colored roses, lavender button poms, purple statice, and lush tropical leaves at the base. Presented in a square wooden planter to give it a natural, rustic look that offsets the elegance of this exquisite design, this flower arrangement has been designed for you to help you celebrate a birthday, Mother's Day, or Easter. GOOD bouquet includes 7 stems. Approx. 18"H x 11"W. BETTER bouquet includes 10 stems. Approx. 19"H x 11"W. BEST bouquet includes 17 stems. Approx. 23"H x 11"W. </t>
  </si>
  <si>
    <t xml:space="preserve">Created for the recipient that enjoys a fresh approach to fashion and design, this stunning flower bouquet is set to capture their every attention. range tulips, blue iris, blue hydrangea, and coral gerbera daisies are offset by lily grass blades, lush tropical leaves, and fresh greens while seated in a glass bubble bowl vase. A wonderful thank you, thinking of you, or Mothers' Day gift. GOOD bouquet includes 6 stems. Approx. 11"Hx 9"W. BETTER bouquet includes 9 stems. Approx. 12"H x 10"W. BEST bouquet includes 11 stems. Approx. 14"H x 13"W. EXQUISITE bouquet includes 15 stems. Approx. 16'H x 14"W. </t>
  </si>
  <si>
    <t xml:space="preserve">It's a new dawn for a new day, and your recipient is going to rise to meet every expectation with the energy and beauty of this gorgeous flower arrangement by their side. Orange roses capture the essence of the perfect sunrise offset by hot pink spray roses, hot pink carnations, orange carnations, fuchsia gilly flower, green mini hydrangea, seeded eucalyptus, and lush greens situated in a oval stained woodchip basket to give it a natural, rustic, and simply stylish look. A wonderful thank you, birthday, or thinking of you gift! GOOD bouquet includes 13 stems. Approx. 10"H x 13"W. BETTER bouquet includes 15 stems. Approx. 11"H x 14"W. BEST bouquet includes 20 stems. Approx. 11"H x 15"W. EXQUISITE bouquet includes 23 stems. Approx. 12"H x 16"W. </t>
  </si>
  <si>
    <t xml:space="preserve">Bright, vibrant, and ready to inspire with each sun-kissed bloom, this simply stunning flower bouquet is a gift your recipient will always remember. Rich red roses, orange roses, orange spray roses, orange gerbera daisies, orange Asiatic Lilies, flame mini calla lilies, red hypericum berries, and an assortment of lush greens are perfectly arranged in a oval stained woodchip basket to give this flower bouquet a natural, rustic appeal that makes it easily fit into any home or office decor. Ready to add a touch of sunshine and color to their dining table, side table, or counter space, this flower arrangement is set to create a gorgeous and unforgettable birthday, thank you, or thinking of you gift! GOOD bouquet includes 9 stems. Approx. 12"H x 14"W. BETTER bouquet includes 14 stems. Approx. 13"H x 16"W. BEST bouquet includes 18 stems. Approx. 14"H x 18"W. EXQUISITE bouquet includes 23 stems. Approx. 14"H 20"W. </t>
  </si>
  <si>
    <t xml:space="preserve">They bring beauty to your life and it's time you showed your appreciation to them for every moment with this gorgeous flower arrangement. Designed with an eye for detail, this bouquet blossoms with burgundy gerbera daisies, pink Asiatic Lilies, pink spray roses, blue iris, lavender statice, and lavender monte casino asters, accented with seeded eucalyptus and lush greens while situated in a vine and moss planter to give it a fresh-from-the-garden appeal. A wonderful way to surprise and delight your recipient in honor of any of life's most treasured moments! GOOD bouquet includes 11 stems. Approx. 12"H x 12"W. BETTER bouquet includes 16 stems. Approx. 14"H x 14"W. BEST bouquet includes 19 stems. Approx. 15"H x 15"W. EXQUISITE bouquet includes 23 stems. Approx. 16"H x 16"W. </t>
  </si>
  <si>
    <t xml:space="preserve">Bold, full of energy and light, and ready to brighten your recipient's day, this gorgeous flower bouquet has been arranged just for you to help you create a special moment they will never forget. Sunflowers and mini sunflowers are the stars of this flower arrangement showcasing both yellow and brown centers to add interest and texture. Accented with sea holly stems and an assortment of lush greens while situated in a vine and moss planter to give it a rustic edge that is trend forward and altogether stunning, this unique flower arrangement is set to celebrate a birthday, express your thanks and gratitude, or offer your congratulations wishes. GOOD bouquet includes 7 stems. Approx. 12"H x 12"W. BETTER bouquet includes 11 stems. Approx. 14"H x 14"W. BEST bouquet includes 15 stems. Approx. 15"H x 15"W. EXQUISITE bouquet includes 20 stems. Approx. 16"H x 16"W. </t>
  </si>
  <si>
    <t xml:space="preserve">Inspired by French country gardens, this captivating flower bouquet has a Victorian styling your recipient will adore. White and salmon roses made the eyes dance while surrounded by pink larkspur, cream gilly flower, peach spray roses, clouds of white hydrangea, dusty miller stems, and lush greens, arranged to perfection in an oval stained woodchip basket that helps to blend soft sophistication with raw, rustic appeal. That perfect happy birthday, thinking of you, or thank you gift! GOOD bouquet includes 13 stems. Approx. 14"H x 16"W. BETTER bouquet includes 18 stems. Approx. 15"H x 18"W. BEST bouquet includes 24 stems. Approx. 16"H x 20"W. EXQUISITE bouquet includes 29 stems. Approx. 16"H x 21"W. </t>
  </si>
  <si>
    <t xml:space="preserve">Arranged just for you to send to your recipient to boost their mood, celebrate a moment, or to simply say hello, this sunlit flower bouquet is an unforgettable gift. Yellow roses, carnations, button poms, and solidago shed light on any situation mingling with white Asiatic Lilies and lush greens arranged beautifully in a rectangular woodchip basket to give it a natural backdrop in which to truly shine. A wonderful thank you, get well, or thinking of you gift! GOOD bouquet includes 9 stems. Approx. 9"H x 10"W. BETTER bouquet includes 12 stems. Approx. 10"H x 11"W. BEST bouquet includes 16 stems. Approx. 11"H x 12"W. </t>
  </si>
  <si>
    <t xml:space="preserve">A flower bouquet that offers a way to bring a garden's beauty and light into their home, this gift is an expression of peace, harmony, and caring kindness they will always remember. Bold yellow sunflowers catch the eye at every turn accented with yellow button poms, purple liatris, yellow solidago, and lush greens arranged artistically in a square wooden container that gives it a natural, rustic look they will love. A unique thank you, thinking of you, or get well gift! GOOD bouquet includes 10 stems. Approx. 21"H x 12"W. BETTER bouquet includes 15 stems. Approx. 22"H x 12"W. </t>
  </si>
  <si>
    <t xml:space="preserve">One of the best surprises in life is to receive flowers unexpectedly and this flower bouquet is ready to delight your recipient with energy and light in honor of life's most precious moments or for no reason at all, but to make them smile. Vibrant yellow gerbera daisies and orange gerbera daisies are arranged to show off their bright, brilliant color and texture accented with lily grass blades, and lush tropical leaves situated in a yellow cylindrical ceramic vase. An unforgettable birthday, get well, or congratulations gift! GOOD bouquet includes 8 stems. Approx. 10"H x 10"W. BETTER bouquet includes 10 stems. Approx. 11"H x 11"W. BEST bouquet includes 12 stems. Approx. 12"H x 12"W. </t>
  </si>
  <si>
    <t xml:space="preserve">Make today their special day, lit with sun-kissed blooms and happy surprises. White Asiatic Lilies stretch their clean star-shaped petals across a bed of yellow Peruvian Lilies, chrysanthemums, button poms, and solidago accented with lush greens presented in a clear glass bubble bowl vase to create a flower bouquet blooming with warm wishes at every turn. A memorable thank you, birthday, or get well gift! GOOD bouquet includes 13 stems. Approx. 9"H x 10"W. BETTER bouquet includes 17 stems. Approx. 10"H x 11"W. BEST bouquet includes 19 stems. Approx. 14"H x 14"W. EXQUISITE bouquet includes 26 stems. Approx. 14"H x 15"W. </t>
  </si>
  <si>
    <t xml:space="preserve">All the frills and every color under the sun, this fresh flower arrangement is ready to brighten your recipient's day! Yellow daisies, orange Peruvian Lilies, lavender matsumoto asters, orange carnations, and red mini carnations are accented with bupleurum and lush greens to create a fascinating display. Presented in a clear glass vase tied with a lime green ribbon at the neck, this flower bouquet is set to send your warmest wishes in celebration of their birthday, to express your thanks and gratitude, or to tell your recipient to get well soon! GOOD bouquet includes 8 stems. Approx. 12"H x 10"W. BETTER bouquet includes 13 stems. Approx. 13"H x 11"W. BEST bouquet includes 17 stems. Approx. 16"H x 14"W. EXQUISITE bouquet includes 22 stems. Approx. 17"H x 15"W. </t>
  </si>
  <si>
    <t xml:space="preserve">Let your recipient step into the sun with this unforgettable gift of flowers. Mini sunflowers catch they eye with their alluring brown centers and bold yellow petals surrounded by yellow roses, yellow button poms, yellow solidago, bupleurum, and lush greens gorgeously arranged in a green swirled glass vase to make this bouquet pop with it's vibrant colors. Full of energy and warmth, this flower arrangement is set to create that perfect thank you, birthday, or congratulations gift. GOOD bouquet includes 11 stems. Approx. 15"H x 12"W. BETTER bouquet includes 15 stems. Approx. 16"H x 12"W. BEST bouquet includes 18 stems. Approx. 16"H x 13"W. EXQUISITE bouquet includes 21 stems. Approx. 17"H x 13"W. </t>
  </si>
  <si>
    <t xml:space="preserve">Light, lovely, and set to surprise and delight your recipient with it's bright blooms, this flower bouquet speaks to the magic that each day holds. Brilliant yellow Asiatic Lilies are surrounded by hot pink roses, pink carnations, yellow solidago, and lush greens, beautifully arranged in a classic clear glass vase to create a gift that exudes warmth and happiness. A wonderful way to celebrate a birthday, or express your thank you, or congratulations wishes! GOOD bouquet includes 8 stems. Approx. 15"H x 12"W. BETTER bouquet includes 11 stems. Approx. 17"H x 13"W. BEST bouquet includes 15 stems. Approx. 18"H x 13"W. EXQUISITE bouquet includes 20 stems. Approx. 19"H x 14"W. </t>
  </si>
  <si>
    <t xml:space="preserve">Speaking to rolling hills, blue skies, and time to breathe and relax, this sunlit bouquet is set to have your recipient finding joy in nature's beauty and light. Mini sunflowers, orange Asiatic Lilies, yellow mini carnations, green button poms, yellow solidago, and lush greens are arranged perfectly in a classic clear glass vase tied at the neck with a lime green satin ribbon. A simply gorgeous way to celebrate a birthday, say thank you, or send your warmest wishes for any of life's special moments! GOOD bouquet includes 7 stems. Approx. 15"H x 12"W. BETTER bouquet includes 10 stems. Approx. 16"H x 13"W. BEST bouquet includes 14 stems. Approx. 17"H x 14"W. EXQUISITE bouquet includes 17 stems. Approx. 18"H x 15"W. </t>
  </si>
  <si>
    <t xml:space="preserve">Dazzling and delightful, this bold and colorful flower bouquet is set to impress with it's high impact look and graceful styling. Orange roses, hot pink carnations, orange carnations, pale pink gilly flower, hot pink mini carnations, green button poms, and lush greens are beautifully arranged in a raspberry pink glass cubed vase to create a rush of fun and warm wishes to send straight to your recipient's door. Ready to celebrate a birthday, extend your congratulations wishes, or to simply say thank you! GOOD bouquet includes 12 stems. Approx. 9"H x 9"W. BETTER bouquet includes 16 stems. Approx. 9"H x 10"W. BEST bouquet includes 18 stems. Approx. 11"H x 13"W. EXQUISITE bouquet includes 26 stems. Approx. 12"H x 14"W. </t>
  </si>
  <si>
    <t xml:space="preserve">They always brighten your day and now it's time to return the favor. Send light and love with this gorgeous flower arrangement, bringing together orange Asiatic Lilies, fuchsia carnations, and red Peruvian Lilies, beautifully accented with lavender button poms and lush greens in a classic clear glass vase. A warm and sunny way to express your appreciation for your recipient's place in your life, this flower bouquet is that perfect birthday, anniversary, or thank you gift! GOOD bouquet includes 11 stems. Approx. 12"H x 10"W. BETTER bouquet includes 15 stems. Approx. 15"H x 13"W. BEST bouquet includes 19 stems. Approx. 15"H x 14"W. EXQUISITE bouquet includes 22 stems. Approx. 16"H x 14"W. </t>
  </si>
  <si>
    <t xml:space="preserve">Shine a light and send happy wishes to your recipient today, captured in each sunlit bloom of this simply beautiful flower bouquet. Bi-colored yellow and orange roses mingle with peach Asiatic Lilies, hot pink gerbera daisies, orange carnations, purple mini carnations, and lush greens arranged to perfection in a rectangular woodchip basket to create a truly cheerful moment. A great way to say happy birthday, get well, or thank you! GOOD bouquet includes 11 stems. Approx. 9"H x 10"W. BETTER bouquet includes 15 stems. Approx. 10"H x 11"W. BEST bouquet includes 18 stems. Approx. 11"H x 13"W. EXQUISITE bouquet includes 22 stems. Approx. 12"H x 14"W. </t>
  </si>
  <si>
    <t xml:space="preserve">Frilly and fanciful, this bright and bold flower bouquet sends your warmest wishes straight to your recipient's door. Fuchsia, hot pink, and orange carnations flaunt their ruffled petals arranged beautifully amongst red and orange Peruvian Lilies, hot pink mini carnations, yellow solidago, and lush greens in a simply stylish orange cylinder ceramic vase. Packed with color and full of fun, this gorgeous flower arrangement is ready to create a special birthday, thank you, or thinking of you gift. GOOD bouquet includes 15 stems. Approx. 11"H x 11"W. BETTER bouquet includes 17 stems. Approx. 12"H x 12"W. BEST bouquet includes 22 stems. Approx. 13"H x 13"W. EXQUISITE bouquet includes 28 stems. Approx. 14"H x 14"W. </t>
  </si>
  <si>
    <t xml:space="preserve">Embrace the sweetness of life with this gorgeous array of blushing blooms set to celebrate any of your special occasions with style and grace. Hot pink roses are paired with pink Asiatic Lilies, surrounded by hot pink carnations, lavender chrysanthemums, green button poms, pink mini carnations, and lush greens presented in a hot pink cylinder ceramic vase to create a colorful and lively floral arrangement. A beautiful birthday, anniversary, or thank you gift! GOOD bouquet includes 14 stems. Approx. 11"H x 11"W. BETTER bouquet includes 16 stems. Approx. 12"H x 12"W. BEST bouquet includes 21 stems. Approx. 13"H x 13"W. EXQUISITE bouquet includes 24 stems. Approx. 13"H x 13"W. </t>
  </si>
  <si>
    <t xml:space="preserve">It's impossible to feel blue when you have gerbera daisies in your life! The happiest flower on earth, coral gerbera daisies mingle with coral roses, perfectly accented by an artist's hand with peach hypericum berries, tropical leaves, and curly willow tips arranged beautifully in a dark stained woodchip basket. A stunning display of color and style, this fresh flower bouquet is set to create a wonderful birthday, get well, or thank you gift. GOOD bouquet includes 4 stems. Approx. 17"H x 7"W. BETTER bouquet includes 7 stems. Approx. 18"H x 7"W. BEST bouquet includes 10 stems. Approx. 20"H x 8"W. </t>
  </si>
  <si>
    <t xml:space="preserve">Brilliantly rosy in color, this fresh flower arrangement is out to have your recipient tickled pink with delight. Hot pink carnations and mini carnations start as the color base surrounded by the deeper red hues of roses, carnations, and Peruvian Lilies, accented with the lighter shade brought on by lavender button poms contrasting with assorted greens for a full and lush effect. Presented in a classic clear glass vase, this eye-catching flower bouquet is a standout thank you, thinking of you, or happy birthday gift. GOOD bouquet includes 15 stems. Approx. 14"H x 11"W. BETTER bouquet includes 20 stems. Approx. 15"H x 12"W. BEST bouquet includes 24 stems. Approx. 16"H x 13"W. EXQUISITE bouquet includes 28 stems. Approx. 17"H x 14"W. </t>
  </si>
  <si>
    <t xml:space="preserve">Blossoming with a blushing grace and casual appeal your recipient will adore, this fresh flower arrangement will persuade them to see the beauty of all that surrounds them. Pink Asiatic Lilies are the star of this bouquet surrounded by hot pink carnations, hot pink roses, yellow solidago, green button poms, and lush greens, arranged to perfection in an oval woodchip basket to give it a chic country garden styling. A lovely way to say thank you, get well, or congratulations! GOOD bouquet includes 10 stems. Approx. 9"H x 12"W. BETTER bouquet includes 13 stems. Approx. 11"H x 13"W. BEST bouquet includes 17 stems. Approx. 12"H x 14"W. EXQUISITE bouquet includes 22 stems. Approx. 13"H x 15"W. </t>
  </si>
  <si>
    <t xml:space="preserve">Soft, feminine, and blooming with a flowering finesse at every turn, this gorgeous fresh flower arrangement has a classic elegance to it that simply never goes out of style. Pink Asiatic Lilies serve as a focal point to this flower bouquet surrounded by cream double lisianthus, pink carnations, white spray roses, pink statice, and pink roses, lovingly accented with fronds of Queen Anne's Lace, stems of baby blue eucalyptus, and lush greens. Presented in a classic clear glass vase, this gorgeous gift of flowers is arranged just for you to create a treasured moment in honor of your recipient's birthday, an anniversary, or to celebrate the birth of a new baby girl. GOOD bouquet includes 12 stems. Approx. 16"H x 18"W. BETTER bouquet includes 14 stems. Approx. 17"H x 19"W. BEST bouquet includes 19 stems. Approx. 19"H x 21"W. EXQUISITE bouquet includes 22 stems. Approx. 19"H x 21"W. </t>
  </si>
  <si>
    <t>Classically elegant in a way that will never go out of style, this fresh flower arrangement is truly a dream. Pink roses and pink mini carnations are soft and sophisticated amongst a bed of white Asiatic Lilies, Peruvian Lilies, chrysanthemums, and statice, perfectly accented with lush greens while situated in a classic clear glass vase. A gorgeous birthday, thank you, or Mother's Day gift! GOOD bouquet includes 8 stems. Approx. 13"H x 12"W. BETTER bouquet includes 11 stems. Approx. 14"H x 13"W. BEST bouquet includes 13 stems. Approx. 17"H x 15"W. EXQUISITE bouquet includes 18 stems. Approx. 17"H x 15"W .</t>
  </si>
  <si>
    <t xml:space="preserve">Elegant and refined, this beautiful bouquet expresses love's every wish with it's array of sweet blooms. Pale pink roses, and hot pink spray roses look picture perfect surrounded by white hydrangea, peach hypericum berries, and pink limonium stylishly arranged in a raspberry hued glass cubed vase. An excellent way to say, "I love you," celebrate an anniversary, or let your recipient know they are always on your mind! GOOD bouquet includes 6 stems. Approx. 9"H x 11"W. BETTER bouquet includes 9 stems. Approx. 10"H x 12"W. BEST bouquet includes 12 stems. Approx. 11"H x 14"W. EXQUISITE bouquet includes 15 stems. Approx. 12"H x 14"W. </t>
  </si>
  <si>
    <t xml:space="preserve">Melt their heart with sun-crushed blooms blossoming with an array of color and light your recipient won't soon forget. Coral and hot pink gerbera daisies captivate the eye surrounded by pink Peruvian Lilies, pink and hot pink gilly flower, pale pink carnations and mini carnations, and lush greens situated beautifully in a modern clear glass vase. A simply wonderful way to send your warmest wishes in honor of their birthday, as a thank you or get well gift, or to shower them with your love and affection! GOOD bouquet includes 13 stems. Approx. 13"H x 10"W. BETTER bouquet includes 17 stems. Approx. 14"H x 11"W. BEST bouquet includes 21 stems. Approx. 15"H x 12"W. EXQUISITE bouquet includes 25 stems. Approx. 16"H x 13"W. </t>
  </si>
  <si>
    <t xml:space="preserve">Beckoning with sunlit grace and beauty, this warm and uplifting bouquet is ready to offer cheer and flowering elegance to your recipient today. A collection of pink blooms, including Peruvian Lilies, carnations, mini carnations, and roses, are highlighted by yellow and white chrysanthemums, yellow solidago, and lush greens for a winning affect they will adore. Presented in a classic clear glass vase, this lovely bouquet is set to create a wonderful birthday, thank you, or get well gift! GOOD bouquet includes 17 stems. Approx. 15"H x 12"W. BETTER bouquet includes 20 stems. Approx. 16"Hx 12"W. BEST bouquet includes 25 stems. Approx. 17"H x 13"W. EXQUISITE bouquet includes 29 stems. Approx. 17"H x 14"W. </t>
  </si>
  <si>
    <t xml:space="preserve">Bring on the drama with a swirl of rich red roses surrounded by clouds of white with this perfectly stunning fresh flower bouquet. A departure from the everyday, this flower arrangement has everything you've been looking for - red roses, burgundy mini carnations, white Peruvian Lilies, white snapdragons, purple button poms, and lush greens. Presented in a classic clear glass vase, this sophisticated flower bouquet is a beautiful way to celebrate an anniversary, say, "I love you," or express your happy birthday wishes. GOOD bouquet includes 17 stems. Approx. 21"H x 16"W. BETTER bouquet includes 22 stems. Approx. 22"H x 17"W. BEST bouquet includes 27 stems. Approx. 25"H x 17"W. EXQUISITE bouquet includes 32 stems. Approx. 25"H x 17"W. </t>
  </si>
  <si>
    <t xml:space="preserve">As perfect as a summer day, this flower arrangement has a sweet look and style that is set to delight your recipient with each bold bloom. Bright red gerbera daisies, carnations, mini carnations, and roses catch the eye against a back drop of clean white daisies, gilly flower, and limonium, accented with lush greens. Presented in a red glass vase tied with a red and white gingham ribbon for that extra special touch, this beautiful flower bouquet is ready to celebrate a birthday, anniversary, or as a way to send your congratulations wishes. GOOD bouquet includes 14 stems. Approx. 15"H x 13"W. BETTER bouquet includes 18 stems. Approx. 16"H x 14"W. BEST bouquet includes 22 stems. Approx. 17"H x 15"W. EXQUISITE bouquet includes 26 stems. Approx. 18"H x 16"W. </t>
  </si>
  <si>
    <t xml:space="preserve">A sweet treat of beauty to get your recipient focused on all the magic that life can offer each day, this fresh flower arrangement is a gift they will always remember. White Asiatic Lilies are clean and bright against a berry colored back drop of purple gilly flower, hot pink carnations, green button poms, purple button poms, lavender roses, and lush greens. Arranged lovingly in a rectangular woodchip basket to give it a casual, yet sweet appeal, this fresh flower bouquet is set to create a wonderful birthday, thank you, or get well gift! GOOD bouquet includes 10 stems. Approx. 11"H x 12"W. BETTER bouquet includes 13 stems. Approx. 13"H x 14"W. BEST bouquet includes 19 stems. Approx. 14"H x 15"W. EXQUISITE bouquet includes 23 stems. Approx. 14"H x 16"W. </t>
  </si>
  <si>
    <t xml:space="preserve">Share a world blooming in brilliant color and undeniable texture with this frilly and fun fresh flower bouquet . Blue iris, burgundy mini carnations, green button poms, lavender carnations, purple matsumoto asters, lavender roses, and lush greens mingle together to create a fascinating display. Presented in a modern clear glass vase tied with a lime green satin ribbon at the neck, this gift of flowers is a special surprise your recipient will love. GOOD bouquet includes 11 stems. Approx. 15"H x 12"W. BETTER bouquet includes 14 stems. Approx. 17"H x 12"W. BEST bouquet includes 18 stems. Approx. 18"H x 13"W. </t>
  </si>
  <si>
    <t xml:space="preserve">Everyone loves a little purple in their life - it's elegance, it's twilight magic, it's expression of the unexpected. Send your recipient every shade of purple nature can supply with this flower arrangement, bringing together lavender gilly flower, purple double lisianthus, lavender chrysanthemums, purple Peruvian Lilies, and purple statice, accented with white Asiatic Lilies and lush greens presented in a modern purple swirled glass vase. A wonderful birthday, anniversary, or thank you gift! GOOD bouquet includes 12 stems. Approx. 16"H x 13"W. BETTER bouquet includes 15 stems. Approx. 17"H x 14"W. BEST bouquet includes 18 stems. Approx. 18"H x 15"W. EXQUISITE bouquet includes 21 stems. Approx. 18"H x 16"W. </t>
  </si>
  <si>
    <t xml:space="preserve">Love makes the world go 'round and this fresh flower arrangement is out to prove it with it's deep, romantic coloring and, oh, so sophisticated styling. Rich red roses mingle with red Peruvian Lilies, hot pink carnations, purple statice, red hypericum berries, liatris, and lush greens, elegantly arranged in ruby red glass vase to create an impactive visual affect. Bursting with love from every bloom, this bouquet is out to create a standout anniversary, birthday, or, "I love you," gift. GOOD bouquet includes 22 stems. Approx. 19"H x 12"W. BETTER bouquet includes 26 stems. Approx. 20"H x 14"W. BEST bouquet includes 30 stems. Approx. 21"H x 15"W. EXQUISITE bouquet includes 36 stems. Approx. 21"H x 16"W. </t>
  </si>
  <si>
    <t xml:space="preserve">A departure from the everyday, this bouquet brings a touch of paradise into their lives with it's chic, modern styling and colorful blooms. Rich red roses have a fresh look arranged beautifully amongst purple double lisianthus, green button poms, and green mini hydrangea accented with a special flair with the use of tropical leaves and lily grass blades. Presented in a purple oval bowl that brings the entire arrangement together in a unique way that will delight your recipient at every turn, this flower bouquet creates an impressive birthday, thank you, or thinking of you gift. GOOD bouquet includes 11 stems. Approx. 10"H x 22"W. BETTER bouquet includes 13 stems. Approx. 10"H x 22"W. BEST bouquet includes 15 stems. Approx. 10"H x 25"W. EXQUISITE bouquet includes 18 stems. Approx. 10"H x 25"W. </t>
  </si>
  <si>
    <t xml:space="preserve">The power of pink is packed into one beautifully blushing bouquet to make your recipient's day one they will never forget! Red roses make the hot pink petals of carnations, gilly flower, and gerbera daisies pop in this fun and fanciful flower arrangement accented with lush greens and presented in a gathered square clear glass vase. Berried bliss in every way, this bouquet is set to create a standout birthday, congratulations, or thank you gift. GOOD bouquet includes 11 stems. Approx. 15"H x 9"W. BETTER bouquet includes 15 stems. Approx. 15"H x 10"W. BEST bouquet includes 19 stems. Approx. 16"H x 14"W. EXQUISITE bouquet includes 24 stems. Approx. 17"H x 14"W. </t>
  </si>
  <si>
    <t xml:space="preserve">A hug sent from across the miles wrapped in blooming beauty, this fresh flower arrangement conveys your heartfelt emotions with each astonishing bloom. Lavender roses are sweetly stylish surrounded by purple carnations, frilly and fragrant white gilly flower, and green button poms, accented with lush greens and presented in a classic clear glass vase. A lovely way to send your warmest wishes in honor of a birthday, anniversary, or simply to say they are always on your mind. GOOD bouquet includes 14 stems. Approx. 17'H x 18"W. BETTER bouquet includes 17 stems. Approx. 18"H x 20"W. BEST bouquet includes 21 stems. Approx. 19"H x 21"W. EXQUISITE bouquet includes 25 stems. Approx. 20"H x 22"W. </t>
  </si>
  <si>
    <t xml:space="preserve">Showcasing a fresh-from-the-garden appeal that will captivate your recipient with it's graceful beauty, this fresh flower arrangement is ready to create a special moment they will never forget. Lavender roses draw them in, surrounded by the alluring textures of green carnations, purple larkspur, purple Peruvian Lilies, bupleurum, and a variety of lush greens. Presented in a green swirled glass vase that adds further interest and color to this flower bouquet, this blooming gift is the perfect way to celebrate a birthday, say thank you, or send your warmest get well wishes. GOOD bouquet includes 12 stems. Approx. 20"H x 14"W. BETTER bouquet 16 stems. Approx. 21"H x 16"W. BEST bouquet includes 18 stems. Approx. 23"H x 18"W. EXQUISITE bouquet includes 22 stems. Approx. 23"H x 18"W. </t>
  </si>
  <si>
    <t xml:space="preserve">Sophisticated and refined, this stunning fresh flower arrangement has a modern appeal that is set to impress. Possessing a vertical design that features color blocks of blooms, this artistic flower bouquet has lavender roses at the center surrounded by hot pink gerbera daisies, purple liatris, and lavender carnations, accented by green button poms, myrtle leaves, and an assortment of lush greens. Arranged to perfection in a graphite oval container to give it a streamlined edge of elegance that can't be denied, this gift of flowers is a great gift for friends and co-workers in honor of any of life's special moments. GOOD bouquet includes 15 stems. Approx. 18"H x 12"W. BETTER bouquet includes 20 stems. Approx. 19"H x 13"W. BEST bouquet includes 23 stems. Approx. 19"H x 13"W. </t>
  </si>
  <si>
    <t xml:space="preserve">You can feel the warm tropical breezes the moment your look at this sunlit flower arrangement! Embracing the textures and shapes that can only be found when island bound, this stunning bouquet brings together red ginger, yellow protea, Birds of Paradise varieties, peach hypericum berries, yellow solidago, and an assortment of tropical leaves to create a truly stunning display. Presented in a sleek graphite oval container to give it a sophisticated and modern look, this arrangement is an unforgettable congratulations, happy birthday, or thinking of you gift. Approx. 28"H x 18"W. </t>
  </si>
  <si>
    <t xml:space="preserve">Opulent at every turn, this orchid arrangement displays floral artistry at it's finest. Jade green dendrobium orchid stems showcase an abundance of pearl-like blooms arranged amongst tropical leaves and lily grass blades, on a bed of moss. Presented in a sleek graphite oval container to add to the sophistication of this bouquet, this gift of flowers is ready to create a wonderful way to celebrate with friends or co-workers in honor of any of life's most treasured moments. Approx. 21"H x 16"W. </t>
  </si>
  <si>
    <t xml:space="preserve">A trend forward representation of rustic beauty merged with modern elegance, this tropical flower bouquet is a gift your recipient is sure to admire for it's innovative design and combination of gorgeous blooms. Red ginger stalks will catch their attention arranged amongst jade green dendrobium orchids, pink protea, red hypericum berries, red ti leaves, and fronds of plumosa. Presented in a rustic square wooden planter to give it that sophisticated edge, this tropical flower arrangement is set to create a memorable thank you, birthday, or thinking of you gift. Approx. 27"H x 10"W. </t>
  </si>
  <si>
    <t xml:space="preserve">Escape to a world colored in island brights with this truly stunning tropical flower bouquet. Fuchsia mokara orchids are brought together with luminous yellow mokara orchids accented with yellow pincushion protea, tropical leaves, and natural rivercane stems to create a truly impressive display. Presented in a gathered square clear glass vase, this tropical flower arrangement is that unique birthday, thank you, or thinking of you gift you've been searching for. GOOD bouquet includes 5 stems. Approx. 18"H x 9"W. BETTER bouquet includes 8 stems. Approx. 18"H x 12"W. BEST bouquet includes 10 stems. Approx. 18"H x 12"W. </t>
  </si>
  <si>
    <t xml:space="preserve">A gift your recipient will enjoy for weeks on end, this sweetly set dishgarden is ready to become a treasured piece in their home. Drawing the eye in with an azalea plant blossoming with ruffled pink blooms and a polka dot plant which flaunts speckled pink leaves, this dishgarden continues to impress with an assortment of lush green plants, including an ivy plant and a peace lily plant. Presented in a dark round woodchip woven basket that allows it to fit into any decor with ease, this gorgeous arrangement of plants is ready to create a memorable thank you, thinking of you, or happy birthday gift. Approx. 19"H x 14"W. </t>
  </si>
  <si>
    <t xml:space="preserve">A happy and bright arrangement, this dishgarden is a gift your recipient will truly enjoy for weeks on end! Featuring an array of blooming plants, this dishgarden blossoms with orange kalanchoe, hot pink cyclamen, and yellow kalanchoe to create an impressive display. Presented in a large white woodchip woven handled basket, this arrangement of plants makes an excellent birthday, thank you, or congratulations gift. Approx. 18"H x 16"W. </t>
  </si>
  <si>
    <t xml:space="preserve">Nothing is more on trend right now than the fascinating foliage of succulent plants! This dishgarden is a nod to everything that we love about the landscapes of the southwest, bringing together a mix of succulents in a rustic square wooden planter lined with large river rocks for further interest and appeal. A beautiful, stylish, and thoughtful gift your recipient will admire for years to come with proper care. Approx. 12"H x 8"W. </t>
  </si>
  <si>
    <t xml:space="preserve">Bold and sophisticated, orchids are an alluring way to express your warmest wishes and emotions to your recipient. This stunning double phalaenopsis orchid displays vibrant violet blooms along each stem with gorgeous green tropical foliage at the base. Presented in an attractive, modern square wooden planter, this stunning blooming plant is set to create a memorable thank you, thinking of you, or birthday gift. Approx. 20"H x 9"W. </t>
  </si>
  <si>
    <t xml:space="preserve">A blend of nature's finest gifts, this stunning gift basket is ready to surprise and delight your recipient in honor of any of life's most treasured moments. A gorgeous blooming kalanchoe plant displays bright red blooms along with a lush ivy plant, arrive seated in a large white wash woven willow handled basket loaded with fresh apples, oranges, pears, and bananas to create a warm and welcome gift. Presented tied with a red sheer ribbon at the side, this gift basket is a beautiful way to say thank you, get well, or happy birthday to your favorite friends, family, or co-workers across the miles. Approx. 15"H x 17"W. </t>
  </si>
  <si>
    <t xml:space="preserve">Birthday blooms that are ready to get your recipient's special day started, this flower bouquet is bright, happy, and ready to celebrate! Hot pink roses and orange Asiatic Lilies are vibrant and fun surrounded by purple Peruvian Lilies, hot pink mini carnations, green button poms, purple statice, and an assortment of lush greens. Accented with assorted curling ribbons to give it that party feel and presented in a clear glass cubed vase lined with ti leaf green material  for added beauty, this unforgettable birthday bouquet is that ultimate surprise that will make them feel the love on their big day. GOOD bouquet includes 11 stems. Approx. 10"H x 10"W. BETTER bouquet includes 15 stems. Approx. 11"H x 11"W. BEST bouquet includes 19 stems. Approx. 12"H x 12"W. EXQUISITE bouquet includes 23 stems. Approx. 13"H x 13"W. </t>
  </si>
  <si>
    <t xml:space="preserve">Full of energy and light to help you celebrate with friends and family near and far, this stunning fresh flower arrangement is that perfect gift. Orange roses, yellow daisies, hot pink carnations, orange mini carnations, yellow solidago, and lush greens are arranged beautifully in an eye-catching orange glass vase. A fun way to surprise and delight your recipient in honor of a birthday, or to offer your congratulations wishes! GOOD bouquet includes 11 stems. Approx. 13"H x 10"W. BETTER bouquet includes 14 stems. Approx. 14"H x 12"W. BEST bouquet includes 18 stems. Approx. 15"H x 12"W. EXQUISITE bouquet includes 22 stems. Approx. 15"H x 13"W. </t>
  </si>
  <si>
    <t xml:space="preserve">Blooming with rich color and undeniable texture, this stunning bouquet expresses love and gratitude with each perfect flower. Blue Iris, fragrant purple gilly flower, purple Peruvian Lilies, purple bi-color carnations, green spider chrysanthemums, clusters of pink wax flower, and lush greens create a fascinating display presented in a deep purple glass vase with modern lines to create a sophisticated look. A wonderful thank you or thinking of you gift! GOOD bouquet includes 12 stems. Approx. 20"H x 15"W. BETTER bouquet includes 16 stems. Approx. 20"H x 15"W. BEST bouquet includes 21 stems. Approx. 21"h x 16"W. EXQUISITE bouquet includes 25 stems. Approx. 21"H x 17"W. </t>
  </si>
  <si>
    <t xml:space="preserve">Whether for a birthday, in celebration of the New Year, or even as a way congratulate your recipient on a new job or adventure, this bouquet conveys your warmest wishes with each sunlit bloom. Happy and bright gerbera daisies are at the base of this arrangement with brilliant green stalks of Bells of Ireland, blue iris, and tropical leaves stretching upwards for a vertical display. Accented with yellow solidago, purple button poms, and lush greens, this stunning flower arrangement arrives in a rustic square wooden planter to give it a natural background in which to truly shine. GOOD bouquet includes 9 stems. Approx. 23"H x 10"W. BETTER bouquet includes 13 stems. Approx. 25"H x 10"W. BEST bouquet includes 16 stems. Approx. 25"H x 11"W. </t>
  </si>
  <si>
    <t xml:space="preserve">Your recipient always takes care of everyone else - they are thoughtful, they are kind, and they are completely deserving of a special surprise consisting of bright, beautiful blooms. Sunlit yellow Asiatic Lilies, sunflowers, red carnations, red spray roses, yellow Peruvian Lilies, purple larkspur, and ivy vines are expertly arranged in a clear glass bubble bowl vase to express your appreciation in floral style. A wonderful birthday, thank you, or thinking of you gift! GOOD bouquet includes 13 stems. Approx. 11"H x 10"W. BETTER bouquet includes 17 stems. Approx. 12"H x 11"W. BEST bouquet includes 21 stems. Approx. 15"H x 14"W. EXQUISITE bouquet includes 24 stems. Approx. 16"H x 15"W. </t>
  </si>
  <si>
    <t xml:space="preserve">Let your recipient make a wish over blossoming blooms with this unique birthday flower arrangement! Purple and green button poms are artistically arranged to form the shape and look of a piece of birthday cake arriving on a purple oval bowl lined with fresh sheet moss and accented with purple daisies for a sweet and celebratory styling. Presented with a candle to give it that picture perfect look, this gift of flowers is a special way to send your happy birthday wishes straight to their door. Approx. 7"H x 5"W. </t>
  </si>
  <si>
    <t xml:space="preserve">Celebrating life with colorful blooms that inspire and delight, this flower bouquet is ready to create a happy moment for your recipient that they will never forget. Orange roses, hot pink gerbera daisies, yellow gerbera daisies, hot pink carnations, green button poms, bupleurum, and lush greens mingle together to create a sunlit display while seated in a classic clear glass vase tied at the neck with a yellow satin ribbon for a sweet affect. A perfect get well, happy birthday, or congratulations gift! GOOD bouquet includes 12 stems. Approx. 14"H x 11"W. BETTER bouquet includes 16 stems. Approx. 15"H x 12"W. BEST bouquet includes 20 stems. Approx. 16"H x 12"W. EXQUISITE bouquet includes 25 stems. Approx. 17"H x 13"W. </t>
  </si>
  <si>
    <t xml:space="preserve">There is nothing in the world as magical and precious as the birth of a new baby! Celebrate the new little one with this inspiring sunlit flower bouquet, bringing together a collection of yellow blooms, including roses, gerbera daisies, Peruvian Lilies, double lisianthus, button poms, and solidago. Accented with lush greens and arranged perfectly in a modern blue glass cubed vase, this flower bouquet is ready to welcome the brand new baby boy into the world, sending your warmest wishes to the new family with this truly thoughtful gift. GOOD bouquet includes 12 stems. Approx. 12"H x 12"W. BETTER bouquet includes 15 stems. Approx. 13"H x 15"W. BEST bouquet includes 20 stems. Approx. 13"H x 16"W. EXQUISITE bouquet includes 24 stems. Approx. 13"H x 16"W. </t>
  </si>
  <si>
    <t xml:space="preserve">There is nothing in the world as magical and precious as the birth of a new baby! Celebrate the new little one with this beautifully blushing flower bouquet, bringing together pale pink gerbera daisies, lavender roses, pale pink double lisianthus, green Peruvian Lilies, clusters of pink waxflower, and burgundy button poms. Accented with lush greens and arranged perfectly in a modern raspberry glass cubed vase, this flower bouquet is ready to welcome the brand new baby girl into the world, sending your sweetest wishes to the new family with this truly thoughtful gift. GOOD bouquet includes 12 stems. Approx. 9"H x 9"W. BETTER bouquet includes 15 stems. Approx. 10"H x 10"W. BEST bouquet includes 20 stems. Approx. 12"H x 12"W. EXQUISITE bouquet includes 24 stems. Approx. 13"H x 13"W. </t>
  </si>
  <si>
    <t xml:space="preserve">Is there anything sweeter than a new baby girl, opening her eyes to the world and all it has to offer? Celebrate with mom and dad and congratulate them on their little one with a flower bouquet that blooms with warm wishes, bringing together lavender roses, pale pink carnations, burgundy button poms, lavender daisies, pale pink Asiatic Lilies, clusters of pink waxflower, and lush greens. Presented in an oval woodchip basket and accented with a lavender satin ribbon, this flower arrangement is that perfect way to share in this special moment with the whole family. GOOD bouquet includes 9 stems. Approx. 9"H x 11"W. BETTER bouquet includes 14 stems. Approx. 10"H x 12"W. BEST bouquet includes 19 stems. Approx. 11"H x 14"W. EXQUISITE bouquet includes 22 stems. Approx. 12"H x 15"W. </t>
  </si>
  <si>
    <t xml:space="preserve">A brand new baby boy is ready to explore all that life has to offer and it is time to celebrate his adventure with mom and dad, sending a fresh flower arrangement to extend your congratulations wishes to the whole family. Yellow roses, Asiatic Lilies, daisies, carnations, and solidago are accented with bright pops of blue iris, lush greens, and a blue satin ribbon in an oval woodchip basket to create a warm and sunny display. That perfect way to share in this special moment with your favorite friends and family! GOOD bouquet includes 10 stems. Approx. 10"H x 10"W. BETTER bouquet includes 13 stems. Approx. 11"H x 11"W. BEST bouquet includes 18 stems. Approx. 12"H x 12"W. EXQUISITE bouquet includes 22 stems. Approx. 13"H x 13"W. </t>
  </si>
  <si>
    <t xml:space="preserve">Soft, sweet, and ready to celebrate the new baby with a warm welcome to the world, this fresh flower arrangement blossoms with a fresh-from-the-garden appeal your recipient will adore. Pink roses, yellow spray roses, stalks of green Bells of Ireland, blue iris, clouds of blue hydrangea, bupleurum, and lush greens are brought together to create a sweetly sophisticated bouquet presented in a pale blue ceramic vase. A wonderful way to congratulate the entire family on their new bundle of joy! GOOD bouquet includes 9 stems. Approx. 19"H x 11"W. BETTER bouquet includes 13 stems. Approx. 20"H x 12"W. BEST bouquet includes 16 stems. Approx. 21'H x 13"W. EXQUISITE bouquet includes 19 stems. Approx. 21"H x 15"W. </t>
  </si>
  <si>
    <t xml:space="preserve">It's time to celebrate! New job, new home, a birthday, a new love? This fresh flower arrangement has you covered. Hot pink bi-colored roses, orange Asiatic Lilies, green Fuji Chrysanthemums, hot pink mini carnations, tropical leaves, and lush greens are brought together to impress, presented in a clear glass vase. Bright, beautiful, and ready to get the party started, this bouquet creates a unique surprise to absolutely delight your recipient with each sunlit bloom. GOOD bouquet includes 11 stems. Approx. 16"H x 11"W. BETTER bouquet includes 14 stems. Approx. 17"H x 12"W. BEST bouquet includes 19 stems. Approx. 18"H x 14"W. </t>
  </si>
  <si>
    <t xml:space="preserve">With life's many twists and turns, there is always a new dream ready to take hold around the corner! In celebration of any of life's special moments, this lush and lovely fresh flower arrangement sends your warmest wishes in style. Orange roses, purple carnations, orange Peruvian Lilies, purple button poms, bupleurum, and lush greens are accented with a lavender gingham ribbon and presented in a rectangular woodchip basket to create a special surprise for your recipient. A wonderful way to say happy birthday, congratulations, or best wishes! GOOD bouquet includes 8 stems. Approx. 11"H x 13"W. BETTER bouquet includes 12 stems. Approx. 12"H x 13"W. BETTER bouquet includes 16 stems. Approx. 13"H x 16"W. EXQUISITE bouquet includes 20 stems. Approx. 13"H x 18"W. </t>
  </si>
  <si>
    <t xml:space="preserve">A soft, beautiful corsage to accompany your recipient throughout the day or evening in style, these fresh flowers are arranged to please. Lavender spray roses create a cluster of blooms, accented with lush greens and amethyst rhinestones to give it a glittering affect. The perfect pick for your prom or homecoming date! Approx. 5"H x 4"W. </t>
  </si>
  <si>
    <t>Soft and stylish, this boutonniere will add to your man's dashing look! A single lavender rose is accented with fresh plumosa with the stem wrapped in lavender satin ribbon to create a distinguished accent for his lapel. Perfect for prom, homecoming, or your wedding party! Approx. 4"H x 2"W.</t>
  </si>
  <si>
    <t xml:space="preserve">Richly romantic and purely enchanting, this corsage is ready to create a magic moment. Pink ranunculus, purple double lisianthus, purple mokara orchids, purple hydrangea, delphinium, and ivy vines are beautifully arranged with sheer purple ribbon accents to create a softly sophisticated arrangement. A wonderful way to celebrate prom or homecoming this year! Approx. 4-inches in diameter. </t>
  </si>
  <si>
    <t xml:space="preserve">Romantic, yet distinguished, this boutonniere will add to your man's overall look, whether it be for prom, homecoming, or a wedding. A purple mokara orchid bloom is softly sophisticated arranged with delphinium and ivy with the stems placed in a silver boutonniere holder to give it a modern edge. A wonderful way to add style and charm to the celebration! Approx. 4"H x 2"W. </t>
  </si>
  <si>
    <t xml:space="preserve">Bold, bright and ready to be shown off, this corsage is a stylish piece your date will adore! Hot pink ranunculus, hot pink spray roses, and orange mokara orchids are arranged on a vibrant green wire amongst bupleurum and succulent greens to create a piece that can be worn across the shoulder or wrapped around their wrist. A unique piece for prom or homecoming! Approx. 8"H x 3"W. </t>
  </si>
  <si>
    <t xml:space="preserve">On trend and ready to add a pop of color to your date's look, this bright and stylish boutonniere never disappoints! Hot pink ranunculus and orange mokara orchids are arranged on a vibrant green wire and accented with bupleurum, succulent greens, and ivy to create a sophisticated look. Perfect for prom, homecoming, or your wedding party! Approx. 4"H x 2"W. </t>
  </si>
  <si>
    <t xml:space="preserve">Flaunting a sweet sophistication, this corsage is always a wonderful choice! Pink mini calla lilies, are paired with purple dendrobium orchids to create an elegant look that they will love to show off. For the girl that has an eye for style, this piece is set to celebrate! Approx. 7"H x 2"W. </t>
  </si>
  <si>
    <t xml:space="preserve">Adding a dashing touch to your man's wardrobe, this sophisticated boutonniere is that perfect selection for your special event or occasion. A pink mini calla lily is offset by a purple dendrobium orchid bloom, accented with shining pink wiring to give this piece an extra flair. Perfect for your prom or homecoming date or for your wedding party! Approx. 4"H x 1"W. </t>
  </si>
  <si>
    <t>The perfect way to wow your date at prom or special celebration, this nosegay bouquet is full of drama to make their look complete. Hot pink roses are beautifully arranged amongst rose pink rhinestone clusters and bright pink feathers to create a sensational flower bouquet they will love. Bouquet includes 6 stems. Approx. 7-inches in diameter.</t>
  </si>
  <si>
    <t xml:space="preserve">A daring accent piece for your prom or homecoming date, this bright and beautiful wristlet is that corsage you've been searching for! Orange spray roses, fuchsia mokara orchids, and green hypericum berries are arranged to perfection amongst pink rose rhinestone clusters, and pink beaded wire for a fun party affect. Full of sophistication and style, your date is going to love to show this corsage off all night long. Approx. 6"H x 3"W. </t>
  </si>
  <si>
    <t xml:space="preserve">Colorful and stylish, this boutonniere is that perfect finishing touch to your man's overall look for the evening! Fuchsia mokara orchid blooms are offset by orange spray roses and green hypericum berries, accented with pink rhinestone clusters, while situated in a shining silver sleeve. A wonderful way to make sure you and your date are picture perfect for prom or homecoming! Approx. 5"H x 3"W. </t>
  </si>
  <si>
    <t xml:space="preserve">A corsage they will never forget, the sophisticated styling of this piece will have them showing it off throughout the celebration. A single white ranunculus bloom opens it many petals at the center, surrounded by silver gleaming leaves, sparkling tulle, and clusters of rhinestones to create a truly remarkable look. An excellent way to make sure your date to prom or homecoming feels like a queen! Approx. 4-inches in diameter. </t>
  </si>
  <si>
    <t xml:space="preserve">Distinguished and stylish, this boutonniere is the perfect way to celebrate! A single white ranunculus bloom is the focal point of this piece surrounded by silver gleaming leaves and white sparkling tulle to give it a chic party look, beautifully situated in black sleeve for further appeal. The boutonniere you've been searching for to make this prom or homecoming simply unforgettable! Approx. 5"H x 2"W. </t>
  </si>
  <si>
    <t xml:space="preserve">Sweet and romantic, this wristlet corsage is a gorgeous choice to accent your recipient's overall look. Softly sophisticated, white hydrangea blooms mingle with Baby's Breath and green hypericum berries, accented with beaded wire, silver sparkle ribbon, and a decorative silver butterfly to create an unforgettable corsage. Perfect for prom or homecoming! Approx. 4-inches in diameter. </t>
  </si>
  <si>
    <t xml:space="preserve">Clean and bright, this boutonniere will give your special man a simply dashing look. White hydrangea blooms mingle with Baby's Breath and green hypericum berries, accented with beaded wire, perfectly situated in a silver sleeve to add to this piece's already sophisticated styling. A great choice for your prom or homecoming date! Approx. 4"H x 2"W. </t>
  </si>
  <si>
    <t xml:space="preserve">Blooming with style and charm, this chic nosegay bouquet will make your prom or homecoming date's night! White ranunculus and white hydrangea blooms are brought together to create a clean and bright look. Accented with black feathers, sparkling rhinestones, and black and white striped ribbon with the stems wrapped in black velvet, this bouquet is simply unforgettable and ready to get the party started! Approx. 6-inches in diameter. </t>
  </si>
  <si>
    <t xml:space="preserve">Rich in color and unmatched beauty, this blushing rose bouquet flaunts a modern styling to send your warmest, heartfelt wishes to your recipient in a way they will never forget. Hot pink, orange, and red roses capture the eye and the imagination accented with green trachelium, bupleurum, and ivy vines for a fresh look. Presented in a clear glass cubed vase lined with ti green leaf material to add to the overall display, this fresh flower arrangement is ready to celebrate a birthday or anniversary, or send your thank you or get well wishes in style. GOOD bouquet includes 9 stems. Approx. 9"H x 9"W. BETTER bouquet includes 12 stems. Approx. 10"H x 10"W. BEST bouquet includes 24 stems. Approx. 15"H x 15"W. EXQUISITE bouquet includes 30 stems. Approx. 16"H x 16"W. </t>
  </si>
  <si>
    <t xml:space="preserve">A true display of floral artistry, this unique rose bouquet is set to send your warmest wishes to friends and family in style. Yellow bi-color roses flaunt a blushing edge to each petal accented with purple veronica, aralia leaves, and curly willow tips to give this fresh flower arrangement a look like none other. Presented in a clear glass rectangular vase, giving it a modern feel, this rose bouquet is set be sent in honor of a birthday, or to express your get well or thank you wishes. GOOD bouquet includes 8 stems. Approx. 12"H x 12"W. BETTER bouquet includes 12 stems. Approx. 13"H x 14"W. </t>
  </si>
  <si>
    <t xml:space="preserve">Utterly romantic and blossoming with your love through every blushing bloom, this gorgeous rose bouquet is out to convey your heart's every wish. Hot pink, red, and lavender roses mingle with fragrant fuchsia gilly flowers, beautifully accented with lush greens while seated in a vibrant pink glass vase. The perfect anniversary, "I love you," or Valentine's Day gift! GOOD bouquet includes 9 stems. Approx. 14"H x 11"W. BETTER bouquet includes 12 stems. Approx. 15"H x 11"W. BEST bouquet includes 17 stems. Approx. 16"H x 12"W. EXQUISITE bouquet includes 24 stems. Approx. 17"H x 14"W. </t>
  </si>
  <si>
    <t xml:space="preserve">Blooming with a classic allure that has spoken to us throughout the ages, this red rose bouquet offers a modern twist on the familiar to give your recipient a gift meant to create a moment of surprise and delight. Gorgeous red roses form a splash of color accented with loops of lily grass blades around the outside and the alluring textures of plumosa to draw the eye in. Presented in a clear glass cylinder vase lined with aspidistra leaves to create even further appeal, this stunning rose bouquet is set to create an exceptional birthday, anniversary, or thinking of you gift. GOOD bouquet includes 15 stems. Approx. 11"H x 10"W. BETTER bouquet includes 18 stems. Approx. 11"H x 11"W. </t>
  </si>
  <si>
    <t xml:space="preserve">Fascinating at every turn, this modern and sophisticated rose bouquet is for the recipient that always knows what's on trend and loves being surrounded by nature's beauty. Terra cotta roses, orange roses, and red roses, are sunlit and full of color, accented with red hypericum berries, curly willow tips, natural river cane stems, and feathery plumosa to create an unforgettable look. Presented in a square wooden planter lined with sheet moss at the bottom and designed to look as if each bloom is blossoming from it's soil, this stunning fresh flower arrangement is set to create an exquisite birthday, thank you, or thinking of you gift! GOOD bouquet includes 12 stems. Approx. 18"H x 12"W. BETTER bouquet includes 15 stems. Approx. 18'H x 13"W. BEST bouquet includes 18 stems. Approx. 18"H x 15"W. </t>
  </si>
  <si>
    <t xml:space="preserve">Blooming with grace and style, this stunning rose bouquet is set to send warm wishes to your recipient in way that will lift their spirits and have them delight in the unexpected. Salmon roses and coral roses combine to create a bright blushing display, accented with lush greens and hand-tied to provide a rounded and full form. Casually placed in a large clear glass cylinder vase with river rocks at the bottom to create even further interest, this fresh floral arrangement will be an unforgettable birthday, thank you, or Mother's Day gift. GOOD bouquet includes 12 stems. Approx. 8"H x 8"W. BETTER bouquet includes 16 stems. Approx. 9"H x 8"W. BEST bouquet includes 20 stems. Approx. 11"H x 8"W. EXQUISITE bouquet includes 24 stems. Approx. 11"H x 9"W. </t>
  </si>
  <si>
    <t xml:space="preserve">A nod to the rich, deep colors of the autumn season, this inspiring bouquet adds a touch of glamour to the harvest months ahead. Burgundy chrysanthemums, plum chrysanthemums, red mini carnations, and purple statice are highlighted by pops of orange carnations, all while situated in a rustic square wooden container. An excellent way to send a touch of fall beauty to your recipient to help them bring the magic of the season into their home. GOOD bouquet includes 11 stems. Approx. 10"H x 10"W. BETTER bouquet includes 15 stems. Approx. 11"H x 12"W. BEST bouquet includes 19 stems. Approx. 12"H x 13"W. EXQUISITE bouquet includes 23 stems. Approx. 13"H x 14"W. </t>
  </si>
  <si>
    <t>The FTD® Hold Me in Your Heart™ Rose Bouquet</t>
  </si>
  <si>
    <t>The FTD® Sweetly Stunning™ Luxury Bouquet</t>
  </si>
  <si>
    <t xml:space="preserve">A love that defies the bounds of time, this gorgeous Valentine flower bouquet has been designed to express your heart's every emotion. Rich red roses and exquisite Stargazer Lilies are truly fascinating surrounded by red carnations, pink mini carnations and lush greens. Presented in a keepsake mosaic red and pink glass vase with a modern pattern, this romantic flower bouquet is set to make you special someone's heart beat a little faster this February 14th. GOOD bouquet includes 8 stems. Approx. 16"H x 12"W. BETTER bouquet includes 11 stems. Approx. 17"H x 13"W. BEST bouquet includes 14 stems. Approx. 18"H x 14"W. EXQUISITE bouquet includes 20 stems. Approx. 19"H x 15"W. </t>
  </si>
  <si>
    <t xml:space="preserve">Nothing says love like the swirl of a rose's petals in the most sensational blush of color, meant to speak from one heart to another. Red, hot pink and pink roses are brought together by our exceptional florists to create a rush of romance this coming Valentine's Day. Presented in a keepsake mosaic red and pink glass vase with a modern pattern to give the flower arrangement even further interest and a flair of drama and style, this flower bouquet is a simply stunning way to express your love on February 14th. GOOD bouquet includes 12 stems. Approx. 15"H x 12"W. BETTER bouquet includes 18 stems. Approx. 17"H x 13"W. </t>
  </si>
  <si>
    <t xml:space="preserve">The perfect expression of love and sweet affection, this Valentine's Day bouquet is ready to send your heart's every wish straight to your recipient's door with blooming beauty. Rich red roses are surrounded by a collection of ruffled blooms including hot pink carnations, red mini carnations, purple statice and fuchsia mini carnations, perfectly accented with lush greens. Presented in a stunning red modern glass keepsake vase, this gorgeous bouquet is ready, set, and styled to celebrate love this coming February 14th. GOOD bouquet includes 10 stems. Approx. 13"H x 11"W. BETTER bouquet includes 14 stems. Approx. 14"H x 11"W. BEST bouquet includes 18 stems. Approx. 15"H x 12"W. EXQUISITE bouquet includes 23 stems. Approx. 16"H x 14"W. </t>
  </si>
  <si>
    <t xml:space="preserve">For a love that knows no bounds, lets the light in, and offers unexpected moments that you will each hold in your hearts on the path ahead, this bouquet is the perfect match.  Pink Oriental Lilies bring beauty and excitement to this Valentine's Day arrangement offset by a dramatic backdrop of rich red roses, carnations and mini carnations, all beautifully accented with lush greens and presented in a classic keepsake red glass vase. A wonderful way to make that perfect impression and celebrate your love this coming February 14th! GOOD bouquet includes 12 stems. Approx. 16"H x 12"W. BETTER bouquet includes 15 stems. Approx. 17"H x 13"W. BEST bouquet includes 17 stems. Approx. 18"H x 14"W. EXQUISITE bouquet includes 20 stems. Approx. 19"H x 15"W. </t>
  </si>
  <si>
    <t xml:space="preserve">A classic symbol of romance, this gorgeous rose bouquet is set to sweep your special someone off of their feet with each hand-picked bloom. Gorgeous red roses exude pure passion and elegance arranged perfectly within a classic keepsake red glass vase accented with lush greens to add to the vibrant beauty of this unforgettable Valentine's Day bouquet. The perfect way to shower your sweetheart with love and sweet affection in honor of this most romantic holiday! GOOD bouquet includes 12 stems. Approx. 17"H x 14"W. BETTER bouquet includes 18 stems. Approx. 19"H x 15"W. BEST bouquet includes 24 stems. Approx. 20"H x 17"W. </t>
  </si>
  <si>
    <t xml:space="preserve">Shining with love's every wish, this Valentine's Day bouquet puts your heart in their hands! Red roses, and pink roses in varying shades, are paired with red spray roses and hot pink spray roses to create an impressive flower bouquet. Arranged beautifully in a pink ombre, heart-shaped ceramic vase with a reflective sheen that catches the light from every angle, this richly romantic bouquet sends your love and creates a heart-stopping moment for your special someone this coming February 14th. GOOD bouquet includes 8 stems. Approx. 12"H x 10"W. BETTER bouquet includes 11 stems. Approx. 12"H x 12"W. BEST bouquet includes 14 stems. Approx. 13"H x 12"W. EXQUISITE bouquet includes 17 stems. Approx. 14"H x 13"W. </t>
  </si>
  <si>
    <t xml:space="preserve">FTD® proudly presented the Vera Wang Orchid Bouquet. A sophisticated choice to make the day take on new meaning and offer a fresh approach with it's flair for modern drama, this stunning flower bouquet can only have been created and designed by world famous fashion designer, Vera Wang. Purple Dendrobium Orchids and fuchsia Mokara Orchids are brought together to form an array of textured elegance arranged perfectly within a clear glass cylinder shaped vase with a silver metallic embellishment at the base. An impressive gift to send in honor of Valentine's Day, a birthday, or an anniversary! GOOD bouquet includes 10 stems. Approx. 20"H x 18"W. BETTER bouquet includes 20 stems. Approx. 23"H x 20"W. </t>
  </si>
  <si>
    <t xml:space="preserve">Love is in the air this Valentine's Day! The FTD® Love You XO™ Bouquet by Hallmark is the perfect way to celebrate the loves in your life, whether it be your sweetheart, a favorite family member, or your best friend. Pink Asiatic Lilies capture their attention with their large star-shaped blooms set against a blushing backdrop of red roses, red mini carnations, hot pink carnations, hot pink gilly flower and lush greens. Arranged with a loving hand within a keepsake frosted glass vase with a pink and red heart design throughout, this Valentine flower bouquet is presented with a Hallmark tag that reads, "Love You!" on one side and, "XO, XO, XO," on the other to create a beautiful way to celebrate love this coming February 14th. GOOD bouquet includes 9 stems. Approx. 14"H x 12"W. BETTER bouquet includes 12 stems. Approx. 16"H x 13"W. BEST bouquet includes 15 stems. Approx. 17"H x 14"W. EXQUISITE bouquet includes 20 stems. Approx. 18"H x 15"W. </t>
  </si>
  <si>
    <t xml:space="preserve">Bring on the red this Valentine's Day and celebrate in style with this gorgeous flower bouquet! Red roses, carnations, gerbera daisies and mini carnations create a true splash of color arranged beautifully in a striped black and white ceramic vase with a bold sequined red heart on the front and the sentiment, "You &amp; Me," lettered in red at the bottom. Sweetly romantic and blooming with a modern design style your recipient will love to fall for this February 14th! GOOD bouquet includes 8 stems. Approx. 11"H x 11"W. BETTER bouquet includes 12 stems. Approx. 12"H x 12"W. BEST bouquet includes 15 stems. Approx. 13"H x 13"W. EXQUISITE bouquet includes 17 stems. Approx. 14"H x 14"W. </t>
  </si>
  <si>
    <t xml:space="preserve">Valentine's Day is just around the corner and this stunning bouquet is ready to celebrate. Blushing assorted pink tulips are blossoming with a sweet sophistication presented in a shining heart-shaped ceramic vase with a reflective metallic finish that catches the light from every direction. A wonderful way to share in the love this February 14th with a favorite friend, a family member, or your special sweetheart in honor of this fun and romantic holiday! GOOD bouquet includes 10 stems. Approx. 12"H x 11"W. BETTER bouquet includes 15 stems. Approx. 13"H x 12"W. BEST bouquet includes 20 stems. Approx. 14"H x 13"W. EXQUISITE bouquet includes 25 stems. Approx. 15"H x 13"W. </t>
  </si>
  <si>
    <t xml:space="preserve">The arrival of spring brings a new bounce to our steps and a light in our eye that makes life a bit sweeter than it was during the cold and sometimes dreary days of winter. Celebrate spring's arrival with a bold mix of glorious flowers, offering warmth and beauty to any space with it's combination of peach roses, peach gilly flower, orange spray roses, red Peruvian Lilies and Pink Asiatic Lilies. Arranged perfectly within a keepsake blushing glass vase, this gorgeous flower bouquet is a wonderful way to convey your sweetest wishes in honor of a birthday, anniversary, Easter, or Mother's Day. GOOD bouquet includes 11 stems. Approx. 18"H x 16"W. BETTER bouquet includes 16 stems. Approx. 18"H x 19"W. BEST bouquet includes 18 stems. Approx. 19"H x 20"W. EXQUISITE bouquet includes 22 stems. Approx. 20"H x 20"W. </t>
  </si>
  <si>
    <t xml:space="preserve">FTD® proudly presents the Better Homes and Gardens® Spring Tulip Bouquet. Nothing says spring to our hearts and our eyes more than the beauty of fresh and colorful tulips! Looking as if it was pulled right out of the pages of Better Homes and Gardens® magazine this gorgeous bouquet brings together a collection of tulips in every shade, including yellow, red, purple, pink, and orange to create a simply dazzling gift. Presented in a keepsake purple glass vase, this spring flower arrangement is an excellent way to celebrate the season with those near and dear to your heart. GOOD bouquet includes 15 stems. Approx. 14"H x 9"W. BETTER bouquet includes 20 stems. Approx. 15"H x 10"W. BEST bouquet includes 25 stems. Approx. 15"H x 11"W. EXQUISITE bouquet includes 30 stems. Approx. 16"H x 11"W. </t>
  </si>
  <si>
    <t xml:space="preserve">Mimicking the light beckoning from spring skies, this stunning flower bouquet is ready to create a special moment for your recipient this season! Yellow sunflowers are bold and beautiful surrounded by blue iris, yellow solidago, white daisies, green button poms and lush greens arranged beautifully within a green ceramic cylinder shaped vase with a chic mod hexagon pattern in white throughout. A wonderful birthday, thank you, or thinking of you gift! GOOD bouquet includes 9 stems. Approx. 13"H x 11"W. BETTER bouquet includes 14 stems. Approx. 14"H x 13"W. BEST bouquet includes 19 stems. Approx. 14"H x 14"W. EXQUISITE bouquet includes 23 stems. Approx. 15"H x 15"W. </t>
  </si>
  <si>
    <t xml:space="preserve">Reflecting light and color with it's sheer radiance and exquisite design, this stunning spring bouquet is ready to make your recipient's day truly shine! Offering a bold array of seasonal hues, this arrangement brings together orange roses and peach Asiatic Lilies offset by blue iris, fuchsia carnations, lavender monte casino asters, and bupleurum stems. Presented in a gorgeous keepsake lavender glass vase with a silver metallic finish to catch the eye and a swirling design pattern that gives it even further interest and detail, this flower arrangement is set to create an incredible birthday, thinking of you, or congratulations gift. GOOD bouquet includes 8 stems. Approx. 13"H x 11"W. BETTER bouquet includes 12 stems. Approx. 15"H x 12"W. BEST bouquet includes 16 stems. Approx. 16"H x 13"W. EXQUISITE bouquet includes 20 stems. Approx. 16"H x 14"W. </t>
  </si>
  <si>
    <t xml:space="preserve">Sometimes the simplest gesture of love and caring kindness can make a person's day, week, month, or even their year! Spread some light and let your recipient shine by surprising them with this simply stunning flower bouquet that brings together a mix of hot pink, coral, lavender, and pink roses to captivate and fascinate at every turn. Presented in a gorgeous keepsake lavender glass vase with a metallic finish to catch the eye and a swirling design pattern that gives it even further interest and detail, this spring rose bouquet is set to create an incredible birthday, thinking of you, or congratulations gift. GOOD bouquet includes 12 stems. Approx. 15"H x 11"W. BETTER bouquet includes 15 stems. Approx. 15"H x 13"W. BEST bouquet includes 18 stems. Approx. 16"H x 14"W. </t>
  </si>
  <si>
    <t xml:space="preserve">Send a warm ray of sunshine and your happiest thoughts straight to their door with The FTD® Brighter Than Bright™ Bouquet by Hallmark! Bringing together an inspiring collection of blooms, including yellow roses, peach Asiatic Lilies, yellow carnations, white daisies, green button poms, and hot pink mini carnations, this gorgeous flower arrangement is styled in a keepsake yellow ceramic vase, fashioned with a sweet cut-out design, and arrives with a  Hallmark tag that reads, "Hello Sunshine." An unforgettable way to send your thinking of you, thank you, or get well wishes! GOOD bouquet includes 9 stems. Approx. 9"H x 10"W. BETTER bouquet includes 17 stems. Approx. 11"H x 12"W. BEST bouquet includes 21 stems. Approx. 12"H x 14"W. </t>
  </si>
  <si>
    <t xml:space="preserve">A combination of blushing hues and sunlit warmth, this spring bouquet blossoms with love and gratitude to make the season brighter with each hand-picked flower! Hot pink roses and brilliant yellow Asiatic Lilies will capture your recipient's every attention, surrounded by pink and yellow Peruvian Lilies, fuchsia snapdragons, bupleurum and lush greens. Presented in a keepsake berry pink glass vase to give this design a head-to-toe finishing touch, this gorgeous flower arrangement is set to create the perfect Mother's Day, birthday, or thank you gift. GOOD bouquet includes 8 stems. Approx. 17"H x 13"W. BETTER bouquet includes 12 stems. Approx. 18"H x 14"W. BEST bouquet includes 15 stems. Approx. 18"H x 15"W. EXQUISITE bouquet includes 19 stems. Approx. 19"H x 16"W. </t>
  </si>
  <si>
    <t xml:space="preserve">Perfectly pink in every way this stunning rose bouquet will have them blushing with pure happiness and absolute delight! An assortment of pink roses, from the palest pink to the brightest fuchsia hue, are arranged with an eye for color and drama within a blushing keepsake berry pink glass vase. A message of love and gratitude from your heart to theirs, this rose bouquet is set to create an excellent Mother's Day, thank you, or thinking of you gift! GOOD bouquet includes 12 stems. Approx. 14"H x 12"W. BETTER bouquet includes 15 stems. Approx. 15"H x 13"W. BEST bouquet includes 18 stems. Approx. 16"H x 14"W. </t>
  </si>
  <si>
    <t xml:space="preserve">Feel the pull of purple this spring season with this gorgeous flower bouquet! Lavender roses and daisies bring a sense of light to this arrangement surrounded by the deeper shades of purple iris, fuchsia mini carnations, purple gilly flower, pink gilly flower, and bupleurum. Presented in a swirling purple glass vase that takes the styling of this flower bouquet to a whole new level, this arrangement is the perfect way to delight your mom this coming Mother's Day, or send your sweetest spring wishes in honor of Easter or a special birthday. GOOD bouquet includes 9 stems. Approx. 16"H x 11"W. BETTER bouquet includes 11 stems. Approx. 17"H x 11"w. BEST bouquet includes 15 stems. Approx. 18"H x 15"W. EXQUISITE bouquet includes 18 stems. Approx. 19"H x 15"W. </t>
  </si>
  <si>
    <t xml:space="preserve">Mother's Day is a time to celebrate all of the amazing women in your days and let them know that they are loved for not only who they are, but how they have shaped and molded your life. The FTD® So Very Loved™ Bouquet by Hallmark is the perfect way to send this love straight to their door, bringing together hot pink roses, lavender daisies, pink Asiatic Lilies, purple double lisianthus, green button poms, and lavender statice to create a full and vibrant display. Presented in a keepsake clear glass vase with a purple, pink and green striped design at the center, this bouquet arrives with a Hallmark tag that reads, "So very loved," on one side and, "You are simply the best," on the on the other. The Mother's Day gift you have been searching for! GOOD bouquet includes 9 stems. Approx. 16"H x 11"W. BETTER bouquet includes 12 stems. Approx. 17"H x 13"W. BEST bouquet includes 18 stems. Approx. 18"H x 14"W. EXQUISITE bouquet includes 24 stems. Approx. 18"H x 15"W. </t>
  </si>
  <si>
    <t xml:space="preserve">Vibrant and full of the renewed energy that only spring can bring, this gorgeous bouquet is ready to create an unforgettable moment for your recipient with it's bright and inviting colors! Hot pink gerbera daisies are bold and beautiful against a backdrop of pink roses, fuchsia carnations, green button poms, fuchsia mini carnations, purple liatris, and bupleurum, all arranged within an aqua blue swirling glass vase with a shining finish to perfectly compliment the bouquet's fiery blooms. A wonderful Mother's Day, birthday, or thinking of you gift! GOOD bouquet includes 11 stems. Approx. 14"H x 11"W. BETTER bouquet includes 16 stems. Approx. 15"H x 12"W. BEST bouquet includes 20 stems. Approx. 15"H x 13"W. EXQUISITE bouquet includes 25 stems. Approx. 16"H x 14"W. </t>
  </si>
  <si>
    <t xml:space="preserve">FTD® proudly presents the Better Homes and Gardens® Sweet Devotion™ Bouquet. Purple is a shade that captivates the imagination and inspires, with it's fascinating cool shades of light and dark. Bringing together a collection of purple's finest blooms, this enchanting bouquet offers a combination of the swirling petals of lavender roses, the fragrant stalks of purple and lavender gilly flower, and purple statice accented with clusters of green button poms and lush greens. Arranged to perfection within an attractive keepsake purple glass vase, this gorgeous flower bouquet is ready to create a special Mother's Day, birthday, anniversary, or thinking of you moment! GOOD bouquet includes 9 stems. Approx. 15"H x 11"W. BETTER bouquet includes 14 stems. Approx. 16"H x 14"W. BEST bouquet includes 18 stems. Approx. 17"H x 15"W. EXQUISITE bouquet includes 24 stems. Approx. 18"H x 16"W. </t>
  </si>
  <si>
    <t xml:space="preserve">Sweet, stylish and ready to make your recipient's day, this blushing bouquet is a gift of love and appreciation they will never forget! Pink roses, carnations, and mini carnations delight the senses, offset by white Asiatic Lilies and Peruvian lilies to create an alluring arrangement. Presented in a keepsake pink ceramic vase embossed with an attractive white modern trellis pattern to add even further interest to this already stunning design, this gorgeous flower arrangement is ready to express your warmest wishes in honor of Mother's Day, a birthday, or as a way to simply say thank you. GOOD bouquet includes 11 stems. Approx. 15"H x 12"W. BETTER bouquet includes 15 stems. Approx. 16"H x 13"W. BEST bouquet includes 19 stems. Approx. 17"H x 14"W. EXQUISITE bouquet includes 23 stems. Approx. 18"H x 14"W. </t>
  </si>
  <si>
    <t xml:space="preserve">Bright, beautiful and ready to send your warmest wishes of faith and love to your mom this coming Mother's Day, The FTD® Be Blessed™ Bouquet is the perfect gift! A warm and sunlit arrangement of coral roses, hot pink carnations, hot pink mini carnations, Stargazer Lilies, green button poms and lush greens are presented in a reusable keepsake blue ceramic oversized mug with the sentiment, "Faith, hope &amp; love..." on the front in an attractive white script font. A wonderful way to show your love for your mom this coming May 14th. GOOD bouquet includes 9 stems. Approx. 10"H x 10"W. BETTER bouquet includes 14 stems. Approx. 11"H x 11"W. BEST bouquet includes 17 stems. Approx. 12"H x 12"W. EXQUISITE bouquet includes 22 stems. Approx. 13"H x 13"W. </t>
  </si>
  <si>
    <t xml:space="preserve">FTD® proudly presents the Better Homes and Gardens® Sunlit Meadows™ Bouquet. Blossoming with every color you are drawn to during spring's arrival, this gorgeous bouquet plays with cool and warm tones to draw you in and create that perfect way to touch your recipient's heart. Gorgeous sunflowers are the standout bloom in this arrangement offset by yellow spray roses, magenta mini carnations, white daisies, and bupleurum, all perfectly situated in a keepsake aqua glass vase to compliment and contrast with the flowers sunlit beauty. A wonderful Mother's Day, Easter, or happy birthday gift! GOOD bouquet includes 11 stems. Approx. 12"H x 12"W. BETTER bouquet includes 13 stems. Approx. 12"H x 13"W. BEST bouquet includes 18 stems. Approx. 13"H x 15"W. EXQUISITE bouquet includes 21 stems. Approx. 13"H x 15"W. </t>
  </si>
  <si>
    <t xml:space="preserve">FTD® proudly presented the Vera Wang Orchid Bouquet. A sophisticated choice to make the day take on new meaning and offer a fresh approach with it's flair for modern drama, this stunning flower bouquet can only have been created and designed by world famous fashion designer, Vera Wang. Purple Dendrobium Orchids and fuchsia Mokara Orchids are brought together to form an array of textured elegance arranged perfectly within a clear glass cylinder shaped vase with a silver metallic embellishment at the base. An impressive gift to send in honor of Mother's Day, a birthday, or an anniversary! GOOD bouquet includes 10 stems. Approx. 20"H x 18"W. BETTER bouquet includes 20 stems. Approx. 23"H x 20"W. </t>
  </si>
  <si>
    <t xml:space="preserve">FTD® proudly presents the Better Homes and Gardens® Sweet Devotion™ Bouquet. Purple is a shade that captivates the imagination and inspires, with it's fascinating cool shades of light and dark. Bringing together a collection of purple's finest blooms, this enchanting bouquet offers a combination of the swirling petals of lavender roses, the fragrant stalks of purple and lavender gilly flower, and purple statice accented with clusters of green button poms and lush greens. Arranged to perfection within an attractive keepsake purple glass vase, this gorgeous flower bouquet is ready to create a special birthday, anniversary, or thinking of you moment! GOOD bouquet includes 9 stems. Approx. 15"H x 11"W. BETTER bouquet includes 14 stems. Approx. 16"H x 14"W. BEST bouquet includes 18 stems. Approx. 17"H x 15"W. EXQUISITE bouquet includes 24 stems. Approx. 18"H x 16"W. </t>
  </si>
  <si>
    <t xml:space="preserve">A celebration of faith, love, and peace, The FTD® God's Gifts™ Bouquet is a special way to share in a unique moment on life's path with your recipient. Pink Asiatic Lilies and pale pink roses weave a captivating light throughout this arrangement, surrounded by lavender chrysanthemums, purple button poms and lavender double lisianthus. Presented in a keepsake purple glass vase accented with an ornate silver cross on the front, this gorgeous bouquet creates a stunning gift they will simply never forget. GOOD bouquet includes 10 stems. Approx. 13"H x 12"W. BETTER bouquet includes 14 stems. Approx. 14"H x 13"W. BEST bouquet includes 18 stems. Approx. 15"H x 14"W. EXQUISITE bouquet includes 25 stems. Approx. 16"H x 15"W. </t>
  </si>
  <si>
    <t xml:space="preserve">Bright, beautiful and ready to send your warmest wishes of faith and love to your recipient, The FTD® Be Blessed™ Bouquet is the perfect gift! A warm and sunlit arrangement of coral roses, hot pink carnations, hot pink mini carnations, Stargazer Lilies, green button poms and lush greens are presented in a reusable keepsake blue ceramic oversized mug with the sentiment, "Faith, hope &amp; love..." on the front in an attractive white script font. A wonderful thinking of you, thank you, or happy birthday gift! GOOD bouquet includes 9 stems. Approx. 10"H x 10"W. BETTER bouquet includes 14 stems. Approx. 11"H x 11"W. BEST bouquet includes 17 stems. Approx. 12"H x 12"W. EXQUISITE bouquet includes 22 stems. Approx. 13"H x 13"W. </t>
  </si>
  <si>
    <t xml:space="preserve">Celebrate their accomplishments with a special flowering flair when you send The FTD® You Did It!™ Bouquet by Hallmark. Bringing together a stunning collection of blooms, including eye-catching Stargazer Lilies, orange roses, yellow chrysanthemums, hot pink mini carnations and lush greens, this gorgeous flower arrangement is styled in an orange hand-cut keepsake glass vase and arrives with a Hallmark tag that reads, "You Did It!" A fantastic way to congratulate your recipient in honor of a graduation, new job, or special milestone moment. GOOD bouquet includes 8 stems. Approx. 14"H x 10"W. BETTER bouquet includes 11 stems. Approx. 15"H x 12"W. BEST bouquet includes 16 stems. Approx. 16"H x 13"W. </t>
  </si>
  <si>
    <t xml:space="preserve">A remarkable way to send peaceful, loving thoughts to your recipient as they grieve the loss of a loved one, The FTD® Loved, Honored and Remembered™ Bouquet by Hallmark is the perfect sympathy gesture. White roses, Asiatic Lilies, hydrangea and Peruvian Lilies are accented with lush greens to create an elegant bouquet blossoming with a serene sophistication. Presented in a keepsake white ceramic vase embossed with a modern woven design pattern, this flower arrangement arrives with a special Hallmark tag that reads, "Loved, Honored, Remembered" to create a wonderful way to commemorate a life well lived. GOOD bouquet includes 13 stems. Approx. 17"H x 16"W. BETTER bouquet includes 16 stems. Approx. 18"H x 16"W. BEST bouquet includes 21 stems. Approx. 19"H x 18"W. EXQUISITE bouquet includes 25 stems. Approx. 20"H x 18"W. </t>
  </si>
  <si>
    <t xml:space="preserve">Offering a ray of light within what can be a dark place when grieving the loss of a loved one, The FTD® Hope Heals™ Luxury Bouquet is a unique and sophisticated way to show how much you care for your recipient and the memory of the deceased. An exquisite arrangement designed by our floral experts, this gorgeous bouquet brings together ivory roses, fragrant white gilly flowers, clouds of white hydrangea and star-shaped white Asiatic Lilies. Accented with asparagus fern fronds and variegated foliage, this sympathy bouquet is presented in a keepsake faceted clear glass vase to create an exceptional look that is not only a tribute to a life well lived, but a comfort to those left behind. GOOD bouquet includes 22 stems. Approx. 23"H x 19"W. BETTER bouquet includes 32 stems. Approx. 25"H x 21"W. </t>
  </si>
  <si>
    <t xml:space="preserve">A renewal of faith and an offering of peace, The FTD® Faithful Guardian™ Bouquet is a gift that speaks from your heart to theirs. Reflecting the colors of the most majestic sky and the deep blue hues of running waters, this flower arrangement brings together white roses and white button poms with blue Bella Donna Delphinium and blue hydrangea, accented with Dusty Miller stems and lush greens. Presented in a keepsake modern deep blue glass vase with metallic banding, this stunning bouquet is set to make a memorable sympathy, thank you, or thinking of you gift. GOOD bouquet includes 9 stems. Approx. 15"H x 12"W. BETTER bouquet includes 15 stems. Approx. 16"H x 13"W. BEST bouquet includes 20 stems. Approx. 18"H x 15"W. EXQUISITE bouquet includes 25 stems. Approx. 18"H x 16"W. </t>
  </si>
  <si>
    <t>VW7s</t>
  </si>
  <si>
    <t>2016
base US SRP</t>
  </si>
  <si>
    <t>The FTD® Holiday Rose™ Bouquet by Vera Wang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</si>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</sst>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mm/dd/yy;@"/>
  </numFmts>
  <fonts count="7" x14ac:knownFonts="1">
    <font>
      <sz val="10"/>
      <name val="Arial"/>
    </font>
    <font>
      <sz val="10"/>
      <name val="Arial"/>
      <family val="2"/>
    </font>
    <font>
      <sz val="8"/>
      <name val="Arial"/>
      <family val="2"/>
    </font>
    <font>
      <sz val="9"/>
      <name val="Arial"/>
      <family val="2"/>
    </font>
    <font>
      <b/>
      <sz val="9"/>
      <name val="Arial"/>
      <family val="2"/>
    </font>
    <font>
      <sz val="11"/>
      <color theme="1"/>
      <name val="Calibri"/>
      <family val="2"/>
      <scheme val="minor"/>
    </font>
    <font>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FF0000"/>
        <bgColor indexed="64"/>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6">
    <xf numFmtId="0" fontId="0" fillId="0" borderId="0">
      <alignment vertical="top"/>
    </xf>
    <xf numFmtId="44" fontId="1" fillId="0" borderId="0" applyFont="0" applyFill="0" applyBorder="0" applyAlignment="0" applyProtection="0"/>
    <xf numFmtId="0" fontId="6" fillId="0" borderId="0"/>
    <xf numFmtId="0" fontId="5" fillId="0" borderId="0"/>
    <xf numFmtId="0" fontId="1" fillId="0" borderId="0"/>
    <xf numFmtId="49" fontId="1" fillId="0" borderId="0"/>
  </cellStyleXfs>
  <cellXfs count="124">
    <xf numFmtId="0" fontId="0" fillId="0" borderId="0" xfId="0"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4"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4" fillId="0" borderId="0" xfId="4" applyFont="1" applyFill="1" applyBorder="1" applyAlignment="1">
      <alignment horizontal="center" vertical="center" wrapText="1"/>
    </xf>
    <xf numFmtId="1" fontId="3" fillId="0" borderId="1" xfId="4"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1" fontId="3" fillId="0" borderId="0" xfId="4" applyNumberFormat="1" applyFont="1" applyFill="1" applyBorder="1" applyAlignment="1">
      <alignment horizontal="center" vertical="center" wrapText="1"/>
    </xf>
    <xf numFmtId="1" fontId="3" fillId="0" borderId="2" xfId="4" applyNumberFormat="1" applyFont="1" applyFill="1" applyBorder="1" applyAlignment="1">
      <alignment horizontal="center" vertical="center" wrapText="1"/>
    </xf>
    <xf numFmtId="1" fontId="3" fillId="0" borderId="3" xfId="4" applyNumberFormat="1" applyFont="1" applyFill="1" applyBorder="1" applyAlignment="1">
      <alignment horizontal="center" vertical="center" wrapText="1"/>
    </xf>
    <xf numFmtId="0" fontId="3" fillId="0" borderId="3"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3" fillId="0" borderId="0" xfId="4"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4" fontId="3" fillId="0" borderId="0" xfId="5" applyNumberFormat="1" applyFont="1" applyFill="1" applyBorder="1" applyAlignment="1">
      <alignment horizontal="center" vertical="center" wrapText="1"/>
    </xf>
    <xf numFmtId="164" fontId="3" fillId="0" borderId="2" xfId="5" applyNumberFormat="1" applyFont="1" applyFill="1" applyBorder="1" applyAlignment="1">
      <alignment horizontal="center" vertical="center" wrapText="1"/>
    </xf>
    <xf numFmtId="164" fontId="3" fillId="0" borderId="1" xfId="5"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3" xfId="5"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2" xfId="4" applyFont="1" applyFill="1" applyBorder="1" applyAlignment="1">
      <alignment horizontal="center" vertical="center" wrapText="1"/>
    </xf>
    <xf numFmtId="49" fontId="3" fillId="0" borderId="0" xfId="5" applyFont="1" applyFill="1" applyBorder="1" applyAlignment="1">
      <alignment horizontal="center" vertical="center" wrapText="1"/>
    </xf>
    <xf numFmtId="49" fontId="3" fillId="0" borderId="2" xfId="5"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3" fillId="0" borderId="0" xfId="5" applyNumberFormat="1" applyFont="1" applyFill="1" applyBorder="1" applyAlignment="1">
      <alignment horizontal="center" vertical="center" wrapText="1"/>
    </xf>
    <xf numFmtId="0" fontId="3" fillId="0" borderId="2" xfId="5"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2" fontId="3" fillId="0" borderId="2"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2" fontId="3" fillId="0" borderId="1"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2" fontId="3" fillId="0" borderId="3" xfId="1" applyNumberFormat="1" applyFont="1" applyFill="1" applyBorder="1" applyAlignment="1">
      <alignment horizontal="center" vertical="center" wrapText="1"/>
    </xf>
    <xf numFmtId="1" fontId="3" fillId="0" borderId="1" xfId="5" applyNumberFormat="1" applyFont="1" applyFill="1" applyBorder="1" applyAlignment="1">
      <alignment horizontal="center" vertical="center" wrapText="1"/>
    </xf>
    <xf numFmtId="1" fontId="3" fillId="0" borderId="0" xfId="5" applyNumberFormat="1" applyFont="1" applyFill="1" applyBorder="1" applyAlignment="1">
      <alignment horizontal="center" vertical="center" wrapText="1"/>
    </xf>
    <xf numFmtId="1" fontId="3" fillId="0" borderId="2" xfId="5" applyNumberFormat="1" applyFont="1" applyFill="1" applyBorder="1" applyAlignment="1">
      <alignment horizontal="center" vertical="center" wrapText="1"/>
    </xf>
    <xf numFmtId="2" fontId="3" fillId="0" borderId="0" xfId="5" applyNumberFormat="1" applyFont="1" applyFill="1" applyBorder="1" applyAlignment="1">
      <alignment horizontal="center" vertical="center" wrapText="1"/>
    </xf>
    <xf numFmtId="2" fontId="3" fillId="0" borderId="2" xfId="5" applyNumberFormat="1" applyFont="1" applyFill="1" applyBorder="1" applyAlignment="1">
      <alignment horizontal="center" vertical="center" wrapText="1"/>
    </xf>
    <xf numFmtId="2" fontId="3" fillId="0" borderId="1" xfId="5" applyNumberFormat="1" applyFont="1" applyFill="1" applyBorder="1" applyAlignment="1">
      <alignment horizontal="center" vertical="center" wrapText="1"/>
    </xf>
    <xf numFmtId="2" fontId="3" fillId="0" borderId="3" xfId="5" applyNumberFormat="1" applyFont="1" applyFill="1" applyBorder="1" applyAlignment="1">
      <alignment horizontal="center" vertical="center" wrapText="1"/>
    </xf>
    <xf numFmtId="1" fontId="3" fillId="0" borderId="3" xfId="5"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49" fontId="3" fillId="0" borderId="1" xfId="5" applyFont="1" applyFill="1" applyBorder="1" applyAlignment="1">
      <alignment horizontal="center" vertical="center" wrapText="1"/>
    </xf>
    <xf numFmtId="49" fontId="3" fillId="0" borderId="3" xfId="5"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 xfId="4"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11" fontId="3" fillId="0" borderId="1" xfId="5"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164" fontId="3" fillId="0" borderId="3" xfId="0" applyNumberFormat="1" applyFont="1" applyFill="1" applyBorder="1" applyAlignment="1">
      <alignment horizontal="center" vertical="center"/>
    </xf>
    <xf numFmtId="1" fontId="3" fillId="0" borderId="3" xfId="4"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 fontId="3" fillId="0" borderId="1" xfId="4" applyNumberFormat="1" applyFont="1" applyFill="1" applyBorder="1" applyAlignment="1">
      <alignment horizontal="center" vertical="center"/>
    </xf>
    <xf numFmtId="1" fontId="3" fillId="0" borderId="0" xfId="4" applyNumberFormat="1" applyFont="1" applyFill="1" applyBorder="1" applyAlignment="1">
      <alignment horizontal="center" vertical="center"/>
    </xf>
    <xf numFmtId="1" fontId="3" fillId="0" borderId="2" xfId="4" applyNumberFormat="1" applyFont="1" applyFill="1" applyBorder="1" applyAlignment="1">
      <alignment horizontal="center" vertical="center"/>
    </xf>
    <xf numFmtId="49" fontId="3" fillId="0" borderId="0" xfId="5" applyFont="1" applyFill="1" applyBorder="1" applyAlignment="1">
      <alignment horizontal="center" vertical="center"/>
    </xf>
    <xf numFmtId="0" fontId="3" fillId="0" borderId="1" xfId="0" applyFont="1" applyFill="1" applyBorder="1" applyAlignment="1">
      <alignment wrapText="1"/>
    </xf>
    <xf numFmtId="0" fontId="3" fillId="0" borderId="3" xfId="0" applyFont="1" applyFill="1" applyBorder="1" applyAlignment="1">
      <alignment wrapText="1"/>
    </xf>
    <xf numFmtId="0" fontId="3" fillId="0" borderId="0" xfId="0" applyFont="1" applyFill="1" applyBorder="1" applyAlignment="1">
      <alignment wrapText="1"/>
    </xf>
    <xf numFmtId="2" fontId="3" fillId="0" borderId="2" xfId="4" applyNumberFormat="1" applyFont="1" applyFill="1" applyBorder="1" applyAlignment="1">
      <alignment horizontal="center" vertical="center" wrapText="1"/>
    </xf>
    <xf numFmtId="164" fontId="3" fillId="0" borderId="2" xfId="4"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2" fontId="3" fillId="0" borderId="0" xfId="4" applyNumberFormat="1" applyFont="1" applyFill="1" applyBorder="1" applyAlignment="1">
      <alignment horizontal="center" vertical="center" wrapText="1"/>
    </xf>
    <xf numFmtId="164" fontId="3" fillId="0" borderId="0" xfId="4" applyNumberFormat="1" applyFont="1" applyFill="1" applyBorder="1" applyAlignment="1">
      <alignment horizontal="center" vertical="center" wrapText="1"/>
    </xf>
    <xf numFmtId="2"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1" fillId="0" borderId="0" xfId="0" applyFont="1" applyFill="1" applyAlignment="1">
      <alignment wrapText="1"/>
    </xf>
    <xf numFmtId="0" fontId="1" fillId="0" borderId="1" xfId="0" applyFont="1" applyFill="1" applyBorder="1" applyAlignment="1">
      <alignment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3" xfId="0" applyFont="1" applyFill="1" applyBorder="1" applyAlignment="1">
      <alignment horizontal="center" vertical="center"/>
    </xf>
    <xf numFmtId="1" fontId="3" fillId="3" borderId="0" xfId="4" applyNumberFormat="1" applyFont="1" applyFill="1" applyBorder="1" applyAlignment="1">
      <alignment horizontal="center" vertical="center" wrapText="1"/>
    </xf>
    <xf numFmtId="0" fontId="4" fillId="3" borderId="0" xfId="4" applyFont="1" applyFill="1" applyBorder="1" applyAlignment="1">
      <alignment horizontal="center" vertical="center" wrapText="1"/>
    </xf>
    <xf numFmtId="0" fontId="3" fillId="3" borderId="0" xfId="4" applyFont="1" applyFill="1" applyBorder="1" applyAlignment="1">
      <alignment horizontal="center" vertical="center" wrapText="1"/>
    </xf>
    <xf numFmtId="164" fontId="3" fillId="3" borderId="0" xfId="1" applyNumberFormat="1" applyFont="1" applyFill="1" applyBorder="1" applyAlignment="1">
      <alignment horizontal="center" vertical="center" wrapText="1"/>
    </xf>
    <xf numFmtId="11" fontId="3" fillId="0" borderId="0" xfId="5" applyNumberFormat="1" applyFont="1" applyFill="1" applyBorder="1" applyAlignment="1">
      <alignment horizontal="left" vertical="center" wrapText="1"/>
    </xf>
    <xf numFmtId="1" fontId="3" fillId="3"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2" fontId="3" fillId="0" borderId="5" xfId="5" applyNumberFormat="1" applyFont="1" applyFill="1" applyBorder="1" applyAlignment="1">
      <alignment horizontal="center" vertical="center" wrapText="1"/>
    </xf>
    <xf numFmtId="164" fontId="3" fillId="0" borderId="5" xfId="5"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1" fontId="3" fillId="0" borderId="5" xfId="5"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2" fontId="3" fillId="0" borderId="8" xfId="5" applyNumberFormat="1" applyFont="1" applyFill="1" applyBorder="1" applyAlignment="1">
      <alignment horizontal="center" vertical="center" wrapText="1"/>
    </xf>
    <xf numFmtId="164" fontId="3" fillId="0" borderId="8" xfId="5"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 fontId="3" fillId="0" borderId="8" xfId="5"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Border="1" applyAlignment="1"/>
    <xf numFmtId="2" fontId="3" fillId="3" borderId="0" xfId="4" applyNumberFormat="1" applyFont="1" applyFill="1" applyBorder="1" applyAlignment="1">
      <alignment horizontal="center" vertical="center" wrapText="1"/>
    </xf>
    <xf numFmtId="164" fontId="3" fillId="3" borderId="0" xfId="4" applyNumberFormat="1" applyFont="1" applyFill="1" applyBorder="1" applyAlignment="1">
      <alignment horizontal="center" vertical="center" wrapText="1"/>
    </xf>
  </cellXfs>
  <cellStyles count="6">
    <cellStyle name="Currency" xfId="1" builtinId="4"/>
    <cellStyle name="Normal" xfId="0" builtinId="0"/>
    <cellStyle name="Normal 2" xfId="2"/>
    <cellStyle name="Normal 3" xfId="3"/>
    <cellStyle name="Normal_CY10 FSG - Code-Seasonal-CCP" xfId="4"/>
    <cellStyle name="Normal_FW08 - Shot List - #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K1115"/>
  <sheetViews>
    <sheetView tabSelected="1" view="pageBreakPreview" zoomScale="90" zoomScaleNormal="88" zoomScaleSheetLayoutView="90" workbookViewId="0">
      <pane xSplit="3" ySplit="1" topLeftCell="D2" activePane="bottomRight" state="frozen"/>
      <selection pane="topRight" activeCell="G1" sqref="G1"/>
      <selection pane="bottomLeft" activeCell="A2" sqref="A2"/>
      <selection pane="bottomRight" activeCell="H134" sqref="H134"/>
    </sheetView>
  </sheetViews>
  <sheetFormatPr defaultColWidth="9.28515625" defaultRowHeight="12" x14ac:dyDescent="0.2"/>
  <cols>
    <col min="1" max="1" width="11.7109375" style="1" customWidth="1"/>
    <col min="2" max="2" width="12" style="1" customWidth="1"/>
    <col min="3" max="3" width="27" style="1" customWidth="1"/>
    <col min="4" max="4" width="11.28515625" style="1" customWidth="1"/>
    <col min="5" max="5" width="9.28515625" style="31"/>
    <col min="6" max="6" width="9.28515625" style="32"/>
    <col min="7" max="7" width="9.28515625" style="31"/>
    <col min="8" max="8" width="46.28515625" style="57" customWidth="1"/>
    <col min="9" max="13" width="9.28515625" style="1"/>
    <col min="14" max="16" width="11.140625" style="1" customWidth="1"/>
    <col min="17" max="25" width="9.28515625" style="1"/>
    <col min="26" max="26" width="11.42578125" style="1" bestFit="1" customWidth="1"/>
    <col min="27" max="16384" width="9.28515625" style="1"/>
  </cols>
  <sheetData>
    <row r="1" spans="1:89" s="2" customFormat="1" ht="36.75" customHeight="1" x14ac:dyDescent="0.2">
      <c r="A1" s="66" t="s">
        <v>1394</v>
      </c>
      <c r="B1" s="66" t="s">
        <v>1896</v>
      </c>
      <c r="C1" s="66" t="s">
        <v>117</v>
      </c>
      <c r="D1" s="66" t="s">
        <v>116</v>
      </c>
      <c r="E1" s="103" t="s">
        <v>2062</v>
      </c>
      <c r="F1" s="85">
        <v>1</v>
      </c>
      <c r="G1" s="86" t="s">
        <v>118</v>
      </c>
      <c r="H1" s="87" t="s">
        <v>120</v>
      </c>
      <c r="I1" s="66" t="s">
        <v>85</v>
      </c>
      <c r="J1" s="66" t="s">
        <v>119</v>
      </c>
      <c r="K1" s="66" t="s">
        <v>334</v>
      </c>
      <c r="L1" s="66" t="s">
        <v>335</v>
      </c>
      <c r="R1" s="2">
        <f>SUM(R2:R493)</f>
        <v>140</v>
      </c>
      <c r="W1" s="2" t="s">
        <v>1863</v>
      </c>
      <c r="X1" s="2" t="s">
        <v>1864</v>
      </c>
    </row>
    <row r="2" spans="1:89" s="7" customFormat="1" ht="50.25" customHeight="1" x14ac:dyDescent="0.2">
      <c r="A2" s="10" t="s">
        <v>92</v>
      </c>
      <c r="B2" s="10" t="s">
        <v>1284</v>
      </c>
      <c r="C2" s="11" t="s">
        <v>155</v>
      </c>
      <c r="D2" s="11" t="s">
        <v>1350</v>
      </c>
      <c r="E2" s="41">
        <v>39.99</v>
      </c>
      <c r="F2" s="42">
        <f t="shared" ref="F2:F65" si="0">$F$1</f>
        <v>1</v>
      </c>
      <c r="G2" s="41">
        <f t="shared" ref="G2:G33" si="1">VALUE(TRUNC(E2*F2,0)&amp;".99")</f>
        <v>39.99</v>
      </c>
      <c r="H2" s="59" t="s">
        <v>1875</v>
      </c>
      <c r="I2" s="10">
        <v>16</v>
      </c>
      <c r="J2" s="10">
        <v>12</v>
      </c>
      <c r="K2" s="10">
        <f t="shared" ref="K2:K33" si="2">I2*2.54</f>
        <v>40.64</v>
      </c>
      <c r="L2" s="10">
        <f t="shared" ref="L2:L33" si="3">J2*2.54</f>
        <v>30.48</v>
      </c>
      <c r="R2" s="7">
        <v>1</v>
      </c>
    </row>
    <row r="3" spans="1:89" s="9" customFormat="1" ht="50.25" customHeight="1" x14ac:dyDescent="0.2">
      <c r="A3" s="12" t="s">
        <v>92</v>
      </c>
      <c r="B3" s="12" t="s">
        <v>1285</v>
      </c>
      <c r="C3" s="12" t="str">
        <f>C2&amp;" - Deluxe"</f>
        <v>The FTD® You're Special™ Bouquet - Deluxe</v>
      </c>
      <c r="D3" s="17" t="s">
        <v>1350</v>
      </c>
      <c r="E3" s="37">
        <v>54.99</v>
      </c>
      <c r="F3" s="38">
        <f t="shared" si="0"/>
        <v>1</v>
      </c>
      <c r="G3" s="37">
        <f t="shared" si="1"/>
        <v>54.99</v>
      </c>
      <c r="H3" s="1" t="s">
        <v>359</v>
      </c>
      <c r="I3" s="12">
        <v>16</v>
      </c>
      <c r="J3" s="12">
        <v>14</v>
      </c>
      <c r="K3" s="12">
        <f t="shared" si="2"/>
        <v>40.64</v>
      </c>
      <c r="L3" s="12">
        <f t="shared" si="3"/>
        <v>35.56</v>
      </c>
    </row>
    <row r="4" spans="1:89" s="9" customFormat="1" ht="50.25" customHeight="1" x14ac:dyDescent="0.2">
      <c r="A4" s="12" t="s">
        <v>92</v>
      </c>
      <c r="B4" s="12" t="s">
        <v>1286</v>
      </c>
      <c r="C4" s="12" t="str">
        <f>C2&amp;" - Premium"</f>
        <v>The FTD® You're Special™ Bouquet - Premium</v>
      </c>
      <c r="D4" s="17" t="s">
        <v>1350</v>
      </c>
      <c r="E4" s="37">
        <v>64.989999999999995</v>
      </c>
      <c r="F4" s="38">
        <f t="shared" si="0"/>
        <v>1</v>
      </c>
      <c r="G4" s="37">
        <f t="shared" si="1"/>
        <v>64.989999999999995</v>
      </c>
      <c r="H4" s="1" t="s">
        <v>359</v>
      </c>
      <c r="I4" s="12">
        <v>17</v>
      </c>
      <c r="J4" s="12">
        <v>14</v>
      </c>
      <c r="K4" s="12">
        <f t="shared" si="2"/>
        <v>43.18</v>
      </c>
      <c r="L4" s="12">
        <f t="shared" si="3"/>
        <v>35.56</v>
      </c>
    </row>
    <row r="5" spans="1:89" s="5" customFormat="1" ht="50.25" customHeight="1" x14ac:dyDescent="0.2">
      <c r="A5" s="8" t="s">
        <v>92</v>
      </c>
      <c r="B5" s="8" t="s">
        <v>1287</v>
      </c>
      <c r="C5" s="26" t="str">
        <f>C2&amp;" - Exquisite"</f>
        <v>The FTD® You're Special™ Bouquet - Exquisite</v>
      </c>
      <c r="D5" s="26" t="s">
        <v>1350</v>
      </c>
      <c r="E5" s="39">
        <v>74.989999999999995</v>
      </c>
      <c r="F5" s="80">
        <f t="shared" si="0"/>
        <v>1</v>
      </c>
      <c r="G5" s="81">
        <f t="shared" si="1"/>
        <v>74.989999999999995</v>
      </c>
      <c r="H5" s="26" t="s">
        <v>359</v>
      </c>
      <c r="I5" s="8">
        <v>18</v>
      </c>
      <c r="J5" s="8">
        <v>16</v>
      </c>
      <c r="K5" s="8">
        <f t="shared" si="2"/>
        <v>45.72</v>
      </c>
      <c r="L5" s="8">
        <f t="shared" si="3"/>
        <v>40.64</v>
      </c>
    </row>
    <row r="6" spans="1:89" s="5" customFormat="1" ht="50.25" customHeight="1" x14ac:dyDescent="0.2">
      <c r="A6" s="3" t="s">
        <v>92</v>
      </c>
      <c r="B6" s="3" t="s">
        <v>1288</v>
      </c>
      <c r="C6" s="4" t="s">
        <v>89</v>
      </c>
      <c r="D6" s="17" t="s">
        <v>1350</v>
      </c>
      <c r="E6" s="37">
        <v>29.99</v>
      </c>
      <c r="F6" s="38">
        <f t="shared" si="0"/>
        <v>1</v>
      </c>
      <c r="G6" s="37">
        <f t="shared" si="1"/>
        <v>29.99</v>
      </c>
      <c r="H6" s="88" t="s">
        <v>1876</v>
      </c>
      <c r="I6" s="3">
        <v>10</v>
      </c>
      <c r="J6" s="3">
        <v>11</v>
      </c>
      <c r="K6" s="3">
        <f t="shared" si="2"/>
        <v>25.4</v>
      </c>
      <c r="L6" s="3">
        <f t="shared" si="3"/>
        <v>27.94</v>
      </c>
      <c r="M6" s="9"/>
      <c r="N6" s="9"/>
      <c r="O6" s="9"/>
      <c r="P6" s="9"/>
      <c r="Q6" s="9"/>
      <c r="R6" s="9">
        <v>1</v>
      </c>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row>
    <row r="7" spans="1:89" s="7" customFormat="1" ht="50.25" customHeight="1" x14ac:dyDescent="0.2">
      <c r="A7" s="6" t="s">
        <v>92</v>
      </c>
      <c r="B7" s="12" t="s">
        <v>1289</v>
      </c>
      <c r="C7" s="6" t="str">
        <f>C6&amp;" - Deluxe"</f>
        <v>The FTD® Bountiful™ Bouquet - Deluxe</v>
      </c>
      <c r="D7" s="17" t="s">
        <v>1350</v>
      </c>
      <c r="E7" s="37">
        <v>39.99</v>
      </c>
      <c r="F7" s="38">
        <f t="shared" si="0"/>
        <v>1</v>
      </c>
      <c r="G7" s="37">
        <f t="shared" si="1"/>
        <v>39.99</v>
      </c>
      <c r="H7" s="1" t="s">
        <v>359</v>
      </c>
      <c r="I7" s="6">
        <v>11</v>
      </c>
      <c r="J7" s="6">
        <v>12</v>
      </c>
      <c r="K7" s="6">
        <f t="shared" si="2"/>
        <v>27.94</v>
      </c>
      <c r="L7" s="6">
        <f t="shared" si="3"/>
        <v>30.48</v>
      </c>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row>
    <row r="8" spans="1:89" s="9" customFormat="1" ht="50.25" customHeight="1" x14ac:dyDescent="0.2">
      <c r="A8" s="6" t="s">
        <v>92</v>
      </c>
      <c r="B8" s="12" t="s">
        <v>1290</v>
      </c>
      <c r="C8" s="6" t="str">
        <f>C6&amp;" - Premium"</f>
        <v>The FTD® Bountiful™ Bouquet - Premium</v>
      </c>
      <c r="D8" s="17" t="s">
        <v>1350</v>
      </c>
      <c r="E8" s="37">
        <v>49.99</v>
      </c>
      <c r="F8" s="38">
        <f t="shared" si="0"/>
        <v>1</v>
      </c>
      <c r="G8" s="37">
        <f t="shared" si="1"/>
        <v>49.99</v>
      </c>
      <c r="H8" s="1" t="s">
        <v>359</v>
      </c>
      <c r="I8" s="6">
        <v>12</v>
      </c>
      <c r="J8" s="6">
        <v>13</v>
      </c>
      <c r="K8" s="6">
        <f t="shared" si="2"/>
        <v>30.48</v>
      </c>
      <c r="L8" s="6">
        <f t="shared" si="3"/>
        <v>33.020000000000003</v>
      </c>
    </row>
    <row r="9" spans="1:89" s="9" customFormat="1" ht="50.25" customHeight="1" x14ac:dyDescent="0.2">
      <c r="A9" s="8" t="s">
        <v>92</v>
      </c>
      <c r="B9" s="13" t="s">
        <v>1291</v>
      </c>
      <c r="C9" s="8" t="str">
        <f>C6&amp;" - Exquisite"</f>
        <v>The FTD® Bountiful™ Bouquet - Exquisite</v>
      </c>
      <c r="D9" s="26" t="s">
        <v>1350</v>
      </c>
      <c r="E9" s="39">
        <v>64.989999999999995</v>
      </c>
      <c r="F9" s="40">
        <f t="shared" si="0"/>
        <v>1</v>
      </c>
      <c r="G9" s="39">
        <f t="shared" si="1"/>
        <v>64.989999999999995</v>
      </c>
      <c r="H9" s="22" t="s">
        <v>359</v>
      </c>
      <c r="I9" s="8">
        <v>10</v>
      </c>
      <c r="J9" s="8">
        <v>11</v>
      </c>
      <c r="K9" s="8">
        <f t="shared" si="2"/>
        <v>25.4</v>
      </c>
      <c r="L9" s="8">
        <f t="shared" si="3"/>
        <v>27.94</v>
      </c>
    </row>
    <row r="10" spans="1:89" s="7" customFormat="1" ht="50.25" customHeight="1" x14ac:dyDescent="0.2">
      <c r="A10" s="10" t="s">
        <v>92</v>
      </c>
      <c r="B10" s="10" t="s">
        <v>1292</v>
      </c>
      <c r="C10" s="11" t="s">
        <v>169</v>
      </c>
      <c r="D10" s="11" t="s">
        <v>1350</v>
      </c>
      <c r="E10" s="41">
        <v>36.99</v>
      </c>
      <c r="F10" s="42">
        <f t="shared" si="0"/>
        <v>1</v>
      </c>
      <c r="G10" s="41">
        <f t="shared" si="1"/>
        <v>36.99</v>
      </c>
      <c r="H10" s="59" t="s">
        <v>1882</v>
      </c>
      <c r="I10" s="10">
        <v>13</v>
      </c>
      <c r="J10" s="10">
        <v>10</v>
      </c>
      <c r="K10" s="10">
        <f t="shared" si="2"/>
        <v>33.020000000000003</v>
      </c>
      <c r="L10" s="10">
        <f t="shared" si="3"/>
        <v>25.4</v>
      </c>
      <c r="R10" s="7">
        <v>1</v>
      </c>
    </row>
    <row r="11" spans="1:89" s="9" customFormat="1" ht="50.25" customHeight="1" x14ac:dyDescent="0.2">
      <c r="A11" s="12" t="s">
        <v>92</v>
      </c>
      <c r="B11" s="12" t="s">
        <v>1293</v>
      </c>
      <c r="C11" s="12" t="str">
        <f>C10&amp;" - Deluxe"</f>
        <v>The FTD® Fall Harvest™ Cornucopia by Better Homes and Gardens®  - Deluxe</v>
      </c>
      <c r="D11" s="17" t="s">
        <v>1350</v>
      </c>
      <c r="E11" s="37">
        <v>50.99</v>
      </c>
      <c r="F11" s="38">
        <f t="shared" si="0"/>
        <v>1</v>
      </c>
      <c r="G11" s="37">
        <f t="shared" si="1"/>
        <v>50.99</v>
      </c>
      <c r="H11" s="1" t="s">
        <v>359</v>
      </c>
      <c r="I11" s="12">
        <v>16</v>
      </c>
      <c r="J11" s="12">
        <v>13</v>
      </c>
      <c r="K11" s="12">
        <f t="shared" si="2"/>
        <v>40.64</v>
      </c>
      <c r="L11" s="12">
        <f t="shared" si="3"/>
        <v>33.020000000000003</v>
      </c>
    </row>
    <row r="12" spans="1:89" s="9" customFormat="1" ht="50.25" customHeight="1" x14ac:dyDescent="0.2">
      <c r="A12" s="12" t="s">
        <v>92</v>
      </c>
      <c r="B12" s="12" t="s">
        <v>1294</v>
      </c>
      <c r="C12" s="12" t="str">
        <f>C10&amp;" - Premium"</f>
        <v>The FTD® Fall Harvest™ Cornucopia by Better Homes and Gardens®  - Premium</v>
      </c>
      <c r="D12" s="17" t="s">
        <v>1350</v>
      </c>
      <c r="E12" s="37">
        <v>64.989999999999995</v>
      </c>
      <c r="F12" s="38">
        <f t="shared" si="0"/>
        <v>1</v>
      </c>
      <c r="G12" s="37">
        <f t="shared" si="1"/>
        <v>64.989999999999995</v>
      </c>
      <c r="H12" s="1" t="s">
        <v>359</v>
      </c>
      <c r="I12" s="12">
        <v>17</v>
      </c>
      <c r="J12" s="12">
        <v>14</v>
      </c>
      <c r="K12" s="12">
        <f t="shared" si="2"/>
        <v>43.18</v>
      </c>
      <c r="L12" s="12">
        <f t="shared" si="3"/>
        <v>35.56</v>
      </c>
    </row>
    <row r="13" spans="1:89" s="5" customFormat="1" ht="50.25" customHeight="1" x14ac:dyDescent="0.2">
      <c r="A13" s="8" t="s">
        <v>92</v>
      </c>
      <c r="B13" s="8" t="s">
        <v>1295</v>
      </c>
      <c r="C13" s="26" t="str">
        <f>C10&amp;" - Exquisite"</f>
        <v>The FTD® Fall Harvest™ Cornucopia by Better Homes and Gardens®  - Exquisite</v>
      </c>
      <c r="D13" s="26" t="s">
        <v>1350</v>
      </c>
      <c r="E13" s="39">
        <v>73.989999999999995</v>
      </c>
      <c r="F13" s="80">
        <f t="shared" si="0"/>
        <v>1</v>
      </c>
      <c r="G13" s="81">
        <f t="shared" si="1"/>
        <v>73.989999999999995</v>
      </c>
      <c r="H13" s="26" t="s">
        <v>359</v>
      </c>
      <c r="I13" s="8">
        <v>18</v>
      </c>
      <c r="J13" s="8">
        <v>15</v>
      </c>
      <c r="K13" s="8">
        <f t="shared" si="2"/>
        <v>45.72</v>
      </c>
      <c r="L13" s="8">
        <f t="shared" si="3"/>
        <v>38.1</v>
      </c>
    </row>
    <row r="14" spans="1:89" s="5" customFormat="1" ht="50.25" customHeight="1" x14ac:dyDescent="0.2">
      <c r="A14" s="3" t="s">
        <v>92</v>
      </c>
      <c r="B14" s="3" t="s">
        <v>1296</v>
      </c>
      <c r="C14" s="4" t="s">
        <v>390</v>
      </c>
      <c r="D14" s="17" t="s">
        <v>1350</v>
      </c>
      <c r="E14" s="37">
        <v>37.99</v>
      </c>
      <c r="F14" s="38">
        <f t="shared" si="0"/>
        <v>1</v>
      </c>
      <c r="G14" s="37">
        <f t="shared" si="1"/>
        <v>37.99</v>
      </c>
      <c r="H14" s="88" t="s">
        <v>1877</v>
      </c>
      <c r="I14" s="3">
        <v>11</v>
      </c>
      <c r="J14" s="3">
        <v>11</v>
      </c>
      <c r="K14" s="3">
        <f t="shared" si="2"/>
        <v>27.94</v>
      </c>
      <c r="L14" s="3">
        <f t="shared" si="3"/>
        <v>27.94</v>
      </c>
      <c r="M14" s="9"/>
      <c r="N14" s="9"/>
      <c r="O14" s="9"/>
      <c r="P14" s="9"/>
      <c r="Q14" s="9"/>
      <c r="R14" s="9">
        <v>1</v>
      </c>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row>
    <row r="15" spans="1:89" s="7" customFormat="1" ht="50.25" customHeight="1" x14ac:dyDescent="0.2">
      <c r="A15" s="6" t="s">
        <v>92</v>
      </c>
      <c r="B15" s="12" t="s">
        <v>1297</v>
      </c>
      <c r="C15" s="6" t="str">
        <f>C14&amp;" - Deluxe"</f>
        <v>The FTD® Giving Thanks™ Bouquet by Better Homes and Gardens® - Deluxe</v>
      </c>
      <c r="D15" s="17" t="s">
        <v>1350</v>
      </c>
      <c r="E15" s="37">
        <v>46.99</v>
      </c>
      <c r="F15" s="38">
        <f t="shared" si="0"/>
        <v>1</v>
      </c>
      <c r="G15" s="37">
        <f t="shared" si="1"/>
        <v>46.99</v>
      </c>
      <c r="H15" s="1" t="s">
        <v>359</v>
      </c>
      <c r="I15" s="6">
        <v>12</v>
      </c>
      <c r="J15" s="6">
        <v>12</v>
      </c>
      <c r="K15" s="6">
        <f t="shared" si="2"/>
        <v>30.48</v>
      </c>
      <c r="L15" s="6">
        <f t="shared" si="3"/>
        <v>30.48</v>
      </c>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row>
    <row r="16" spans="1:89" s="9" customFormat="1" ht="50.25" customHeight="1" x14ac:dyDescent="0.2">
      <c r="A16" s="6" t="s">
        <v>92</v>
      </c>
      <c r="B16" s="12" t="s">
        <v>1298</v>
      </c>
      <c r="C16" s="6" t="str">
        <f>C14&amp;" - Premium"</f>
        <v>The FTD® Giving Thanks™ Bouquet by Better Homes and Gardens® - Premium</v>
      </c>
      <c r="D16" s="17" t="s">
        <v>1350</v>
      </c>
      <c r="E16" s="37">
        <v>55.99</v>
      </c>
      <c r="F16" s="38">
        <f t="shared" si="0"/>
        <v>1</v>
      </c>
      <c r="G16" s="37">
        <f t="shared" si="1"/>
        <v>55.99</v>
      </c>
      <c r="H16" s="1" t="s">
        <v>359</v>
      </c>
      <c r="I16" s="6">
        <v>13</v>
      </c>
      <c r="J16" s="6">
        <v>13</v>
      </c>
      <c r="K16" s="6">
        <f t="shared" si="2"/>
        <v>33.020000000000003</v>
      </c>
      <c r="L16" s="6">
        <f t="shared" si="3"/>
        <v>33.020000000000003</v>
      </c>
    </row>
    <row r="17" spans="1:89" s="9" customFormat="1" ht="50.25" customHeight="1" x14ac:dyDescent="0.2">
      <c r="A17" s="8" t="s">
        <v>92</v>
      </c>
      <c r="B17" s="13" t="s">
        <v>1299</v>
      </c>
      <c r="C17" s="8" t="str">
        <f>C14&amp;" - Exquisite"</f>
        <v>The FTD® Giving Thanks™ Bouquet by Better Homes and Gardens® - Exquisite</v>
      </c>
      <c r="D17" s="26" t="s">
        <v>1350</v>
      </c>
      <c r="E17" s="39">
        <v>64.989999999999995</v>
      </c>
      <c r="F17" s="40">
        <f t="shared" si="0"/>
        <v>1</v>
      </c>
      <c r="G17" s="39">
        <f t="shared" si="1"/>
        <v>64.989999999999995</v>
      </c>
      <c r="H17" s="22" t="s">
        <v>359</v>
      </c>
      <c r="I17" s="8">
        <v>13</v>
      </c>
      <c r="J17" s="8">
        <v>14</v>
      </c>
      <c r="K17" s="8">
        <f t="shared" si="2"/>
        <v>33.020000000000003</v>
      </c>
      <c r="L17" s="8">
        <f t="shared" si="3"/>
        <v>35.56</v>
      </c>
    </row>
    <row r="18" spans="1:89" s="7" customFormat="1" ht="50.25" customHeight="1" x14ac:dyDescent="0.2">
      <c r="A18" s="10" t="s">
        <v>92</v>
      </c>
      <c r="B18" s="10" t="s">
        <v>1300</v>
      </c>
      <c r="C18" s="11" t="s">
        <v>360</v>
      </c>
      <c r="D18" s="11" t="s">
        <v>1350</v>
      </c>
      <c r="E18" s="41">
        <v>39.99</v>
      </c>
      <c r="F18" s="42">
        <f t="shared" si="0"/>
        <v>1</v>
      </c>
      <c r="G18" s="41">
        <f t="shared" si="1"/>
        <v>39.99</v>
      </c>
      <c r="H18" s="59" t="s">
        <v>1883</v>
      </c>
      <c r="I18" s="10">
        <v>12</v>
      </c>
      <c r="J18" s="10">
        <v>12</v>
      </c>
      <c r="K18" s="10">
        <f t="shared" si="2"/>
        <v>30.48</v>
      </c>
      <c r="L18" s="10">
        <f t="shared" si="3"/>
        <v>30.48</v>
      </c>
      <c r="R18" s="7">
        <v>1</v>
      </c>
    </row>
    <row r="19" spans="1:89" s="9" customFormat="1" ht="50.25" customHeight="1" x14ac:dyDescent="0.2">
      <c r="A19" s="12" t="s">
        <v>92</v>
      </c>
      <c r="B19" s="12" t="s">
        <v>1301</v>
      </c>
      <c r="C19" s="12" t="str">
        <f>C18&amp;" - Deluxe"</f>
        <v>The FTD® Autumn Splendor® Bouquet - Deluxe</v>
      </c>
      <c r="D19" s="17" t="s">
        <v>1350</v>
      </c>
      <c r="E19" s="37">
        <v>49.99</v>
      </c>
      <c r="F19" s="38">
        <f t="shared" si="0"/>
        <v>1</v>
      </c>
      <c r="G19" s="37">
        <f t="shared" si="1"/>
        <v>49.99</v>
      </c>
      <c r="H19" s="1" t="s">
        <v>359</v>
      </c>
      <c r="I19" s="12">
        <v>13</v>
      </c>
      <c r="J19" s="12">
        <v>13</v>
      </c>
      <c r="K19" s="12">
        <f t="shared" si="2"/>
        <v>33.020000000000003</v>
      </c>
      <c r="L19" s="12">
        <f t="shared" si="3"/>
        <v>33.020000000000003</v>
      </c>
    </row>
    <row r="20" spans="1:89" s="9" customFormat="1" ht="50.25" customHeight="1" x14ac:dyDescent="0.2">
      <c r="A20" s="12" t="s">
        <v>92</v>
      </c>
      <c r="B20" s="12" t="s">
        <v>1302</v>
      </c>
      <c r="C20" s="12" t="str">
        <f>C18&amp;" - Premium"</f>
        <v>The FTD® Autumn Splendor® Bouquet - Premium</v>
      </c>
      <c r="D20" s="17" t="s">
        <v>1350</v>
      </c>
      <c r="E20" s="37">
        <v>59.99</v>
      </c>
      <c r="F20" s="38">
        <f t="shared" si="0"/>
        <v>1</v>
      </c>
      <c r="G20" s="37">
        <f t="shared" si="1"/>
        <v>59.99</v>
      </c>
      <c r="H20" s="1" t="s">
        <v>359</v>
      </c>
      <c r="I20" s="12">
        <v>14</v>
      </c>
      <c r="J20" s="12">
        <v>14</v>
      </c>
      <c r="K20" s="12">
        <f t="shared" si="2"/>
        <v>35.56</v>
      </c>
      <c r="L20" s="12">
        <f t="shared" si="3"/>
        <v>35.56</v>
      </c>
    </row>
    <row r="21" spans="1:89" s="5" customFormat="1" ht="50.25" customHeight="1" x14ac:dyDescent="0.2">
      <c r="A21" s="8" t="s">
        <v>92</v>
      </c>
      <c r="B21" s="8" t="s">
        <v>1303</v>
      </c>
      <c r="C21" s="26" t="str">
        <f>C18&amp;" - Exquisite"</f>
        <v>The FTD® Autumn Splendor® Bouquet - Exquisite</v>
      </c>
      <c r="D21" s="26" t="s">
        <v>1350</v>
      </c>
      <c r="E21" s="39">
        <v>69.989999999999995</v>
      </c>
      <c r="F21" s="80">
        <f t="shared" si="0"/>
        <v>1</v>
      </c>
      <c r="G21" s="81">
        <f t="shared" si="1"/>
        <v>69.989999999999995</v>
      </c>
      <c r="H21" s="26" t="s">
        <v>359</v>
      </c>
      <c r="I21" s="8">
        <v>14</v>
      </c>
      <c r="J21" s="8">
        <v>15</v>
      </c>
      <c r="K21" s="8">
        <f t="shared" si="2"/>
        <v>35.56</v>
      </c>
      <c r="L21" s="8">
        <f t="shared" si="3"/>
        <v>38.1</v>
      </c>
    </row>
    <row r="22" spans="1:89" s="7" customFormat="1" ht="50.25" customHeight="1" x14ac:dyDescent="0.2">
      <c r="A22" s="10" t="s">
        <v>92</v>
      </c>
      <c r="B22" s="10" t="s">
        <v>1304</v>
      </c>
      <c r="C22" s="11" t="s">
        <v>1789</v>
      </c>
      <c r="D22" s="11" t="s">
        <v>1350</v>
      </c>
      <c r="E22" s="41">
        <v>49.99</v>
      </c>
      <c r="F22" s="42">
        <f t="shared" si="0"/>
        <v>1</v>
      </c>
      <c r="G22" s="41">
        <f t="shared" si="1"/>
        <v>49.99</v>
      </c>
      <c r="H22" s="59" t="s">
        <v>1884</v>
      </c>
      <c r="I22" s="10">
        <v>15</v>
      </c>
      <c r="J22" s="10">
        <v>12</v>
      </c>
      <c r="K22" s="10">
        <f t="shared" si="2"/>
        <v>38.1</v>
      </c>
      <c r="L22" s="10">
        <f t="shared" si="3"/>
        <v>30.48</v>
      </c>
      <c r="R22" s="7">
        <v>1</v>
      </c>
    </row>
    <row r="23" spans="1:89" s="9" customFormat="1" ht="50.25" customHeight="1" x14ac:dyDescent="0.2">
      <c r="A23" s="12" t="s">
        <v>92</v>
      </c>
      <c r="B23" s="12" t="s">
        <v>1305</v>
      </c>
      <c r="C23" s="12" t="str">
        <f>C22&amp;" - Deluxe"</f>
        <v>The FTD® Many Thanks™ Bouquet - Deluxe</v>
      </c>
      <c r="D23" s="17" t="s">
        <v>1350</v>
      </c>
      <c r="E23" s="37">
        <v>59.99</v>
      </c>
      <c r="F23" s="38">
        <f t="shared" si="0"/>
        <v>1</v>
      </c>
      <c r="G23" s="37">
        <f t="shared" si="1"/>
        <v>59.99</v>
      </c>
      <c r="H23" s="1" t="s">
        <v>359</v>
      </c>
      <c r="I23" s="12">
        <v>16</v>
      </c>
      <c r="J23" s="12">
        <v>14</v>
      </c>
      <c r="K23" s="12">
        <f t="shared" si="2"/>
        <v>40.64</v>
      </c>
      <c r="L23" s="12">
        <f t="shared" si="3"/>
        <v>35.56</v>
      </c>
    </row>
    <row r="24" spans="1:89" s="9" customFormat="1" ht="50.25" customHeight="1" x14ac:dyDescent="0.2">
      <c r="A24" s="12" t="s">
        <v>92</v>
      </c>
      <c r="B24" s="12" t="s">
        <v>1306</v>
      </c>
      <c r="C24" s="12" t="str">
        <f>C22&amp;" - Premium"</f>
        <v>The FTD® Many Thanks™ Bouquet - Premium</v>
      </c>
      <c r="D24" s="17" t="s">
        <v>1350</v>
      </c>
      <c r="E24" s="37">
        <v>69.989999999999995</v>
      </c>
      <c r="F24" s="38">
        <f t="shared" si="0"/>
        <v>1</v>
      </c>
      <c r="G24" s="37">
        <f t="shared" si="1"/>
        <v>69.989999999999995</v>
      </c>
      <c r="H24" s="1" t="s">
        <v>359</v>
      </c>
      <c r="I24" s="12">
        <v>17</v>
      </c>
      <c r="J24" s="12">
        <v>15</v>
      </c>
      <c r="K24" s="12">
        <f t="shared" si="2"/>
        <v>43.18</v>
      </c>
      <c r="L24" s="12">
        <f t="shared" si="3"/>
        <v>38.1</v>
      </c>
    </row>
    <row r="25" spans="1:89" s="5" customFormat="1" ht="50.25" customHeight="1" x14ac:dyDescent="0.2">
      <c r="A25" s="8" t="s">
        <v>92</v>
      </c>
      <c r="B25" s="8" t="s">
        <v>1307</v>
      </c>
      <c r="C25" s="26" t="str">
        <f>C22&amp;" - Exquisite"</f>
        <v>The FTD® Many Thanks™ Bouquet - Exquisite</v>
      </c>
      <c r="D25" s="26" t="s">
        <v>1350</v>
      </c>
      <c r="E25" s="39">
        <v>79.989999999999995</v>
      </c>
      <c r="F25" s="80">
        <f t="shared" si="0"/>
        <v>1</v>
      </c>
      <c r="G25" s="81">
        <f t="shared" si="1"/>
        <v>79.989999999999995</v>
      </c>
      <c r="H25" s="26" t="s">
        <v>359</v>
      </c>
      <c r="I25" s="8">
        <v>18</v>
      </c>
      <c r="J25" s="8">
        <v>16</v>
      </c>
      <c r="K25" s="8">
        <f t="shared" si="2"/>
        <v>45.72</v>
      </c>
      <c r="L25" s="8">
        <f t="shared" si="3"/>
        <v>40.64</v>
      </c>
    </row>
    <row r="26" spans="1:89" s="7" customFormat="1" ht="50.25" customHeight="1" x14ac:dyDescent="0.2">
      <c r="A26" s="10" t="s">
        <v>92</v>
      </c>
      <c r="B26" s="10" t="s">
        <v>1308</v>
      </c>
      <c r="C26" s="11" t="s">
        <v>1790</v>
      </c>
      <c r="D26" s="11" t="s">
        <v>1350</v>
      </c>
      <c r="E26" s="41">
        <v>51.99</v>
      </c>
      <c r="F26" s="42">
        <f t="shared" si="0"/>
        <v>1</v>
      </c>
      <c r="G26" s="41">
        <f t="shared" si="1"/>
        <v>51.99</v>
      </c>
      <c r="H26" s="59" t="s">
        <v>1878</v>
      </c>
      <c r="I26" s="10">
        <v>16</v>
      </c>
      <c r="J26" s="10">
        <v>13</v>
      </c>
      <c r="K26" s="10">
        <f t="shared" si="2"/>
        <v>40.64</v>
      </c>
      <c r="L26" s="10">
        <f t="shared" si="3"/>
        <v>33.020000000000003</v>
      </c>
      <c r="R26" s="7">
        <v>1</v>
      </c>
    </row>
    <row r="27" spans="1:89" s="9" customFormat="1" ht="50.25" customHeight="1" x14ac:dyDescent="0.2">
      <c r="A27" s="12" t="s">
        <v>92</v>
      </c>
      <c r="B27" s="12" t="s">
        <v>1309</v>
      </c>
      <c r="C27" s="12" t="str">
        <f>C26&amp;" - Deluxe"</f>
        <v>The FTD® Golden Sunflower™ Bouquet by Vera Wang - Deluxe</v>
      </c>
      <c r="D27" s="17" t="s">
        <v>1350</v>
      </c>
      <c r="E27" s="37">
        <v>60.99</v>
      </c>
      <c r="F27" s="38">
        <f t="shared" si="0"/>
        <v>1</v>
      </c>
      <c r="G27" s="37">
        <f t="shared" si="1"/>
        <v>60.99</v>
      </c>
      <c r="H27" s="1" t="s">
        <v>359</v>
      </c>
      <c r="I27" s="12">
        <v>18</v>
      </c>
      <c r="J27" s="12">
        <v>14</v>
      </c>
      <c r="K27" s="12">
        <f t="shared" si="2"/>
        <v>45.72</v>
      </c>
      <c r="L27" s="12">
        <f t="shared" si="3"/>
        <v>35.56</v>
      </c>
    </row>
    <row r="28" spans="1:89" s="9" customFormat="1" ht="50.25" customHeight="1" x14ac:dyDescent="0.2">
      <c r="A28" s="12" t="s">
        <v>92</v>
      </c>
      <c r="B28" s="12" t="s">
        <v>1310</v>
      </c>
      <c r="C28" s="12" t="str">
        <f>C26&amp;" - Premium"</f>
        <v>The FTD® Golden Sunflower™ Bouquet by Vera Wang - Premium</v>
      </c>
      <c r="D28" s="17" t="s">
        <v>1350</v>
      </c>
      <c r="E28" s="37">
        <v>69.989999999999995</v>
      </c>
      <c r="F28" s="38">
        <f t="shared" si="0"/>
        <v>1</v>
      </c>
      <c r="G28" s="37">
        <f t="shared" si="1"/>
        <v>69.989999999999995</v>
      </c>
      <c r="H28" s="1" t="s">
        <v>359</v>
      </c>
      <c r="I28" s="12">
        <v>19</v>
      </c>
      <c r="J28" s="12">
        <v>15</v>
      </c>
      <c r="K28" s="12">
        <f t="shared" si="2"/>
        <v>48.26</v>
      </c>
      <c r="L28" s="12">
        <f t="shared" si="3"/>
        <v>38.1</v>
      </c>
    </row>
    <row r="29" spans="1:89" s="5" customFormat="1" ht="50.25" customHeight="1" x14ac:dyDescent="0.2">
      <c r="A29" s="8" t="s">
        <v>92</v>
      </c>
      <c r="B29" s="8" t="s">
        <v>1311</v>
      </c>
      <c r="C29" s="26" t="str">
        <f>C26&amp;" - Exquisite"</f>
        <v>The FTD® Golden Sunflower™ Bouquet by Vera Wang - Exquisite</v>
      </c>
      <c r="D29" s="26" t="s">
        <v>1350</v>
      </c>
      <c r="E29" s="39">
        <v>78.989999999999995</v>
      </c>
      <c r="F29" s="80">
        <f t="shared" si="0"/>
        <v>1</v>
      </c>
      <c r="G29" s="81">
        <f t="shared" si="1"/>
        <v>78.989999999999995</v>
      </c>
      <c r="H29" s="26" t="s">
        <v>359</v>
      </c>
      <c r="I29" s="8">
        <v>20</v>
      </c>
      <c r="J29" s="8">
        <v>15</v>
      </c>
      <c r="K29" s="8">
        <f t="shared" si="2"/>
        <v>50.8</v>
      </c>
      <c r="L29" s="8">
        <f t="shared" si="3"/>
        <v>38.1</v>
      </c>
    </row>
    <row r="30" spans="1:89" s="16" customFormat="1" ht="50.25" customHeight="1" x14ac:dyDescent="0.2">
      <c r="A30" s="3" t="s">
        <v>92</v>
      </c>
      <c r="B30" s="3" t="s">
        <v>1312</v>
      </c>
      <c r="C30" s="4" t="s">
        <v>311</v>
      </c>
      <c r="D30" s="11" t="s">
        <v>1350</v>
      </c>
      <c r="E30" s="41">
        <v>34.99</v>
      </c>
      <c r="F30" s="42">
        <f t="shared" si="0"/>
        <v>1</v>
      </c>
      <c r="G30" s="41">
        <f t="shared" si="1"/>
        <v>34.99</v>
      </c>
      <c r="H30" s="59" t="s">
        <v>1885</v>
      </c>
      <c r="I30" s="3">
        <v>14</v>
      </c>
      <c r="J30" s="3">
        <v>11</v>
      </c>
      <c r="K30" s="3">
        <f t="shared" si="2"/>
        <v>35.56</v>
      </c>
      <c r="L30" s="3">
        <f t="shared" si="3"/>
        <v>27.94</v>
      </c>
      <c r="M30" s="7"/>
      <c r="N30" s="7"/>
      <c r="O30" s="7"/>
      <c r="P30" s="7"/>
      <c r="Q30" s="7"/>
      <c r="R30" s="7">
        <v>1</v>
      </c>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row>
    <row r="31" spans="1:89" s="7" customFormat="1" ht="50.25" customHeight="1" x14ac:dyDescent="0.2">
      <c r="A31" s="6" t="s">
        <v>92</v>
      </c>
      <c r="B31" s="12" t="s">
        <v>1313</v>
      </c>
      <c r="C31" s="6" t="str">
        <f>C30&amp;" - Deluxe"</f>
        <v>The FTD® Boo-Quet® - Deluxe</v>
      </c>
      <c r="D31" s="17" t="s">
        <v>1350</v>
      </c>
      <c r="E31" s="37">
        <v>44.99</v>
      </c>
      <c r="F31" s="38">
        <f t="shared" si="0"/>
        <v>1</v>
      </c>
      <c r="G31" s="37">
        <f t="shared" si="1"/>
        <v>44.99</v>
      </c>
      <c r="H31" s="1" t="s">
        <v>359</v>
      </c>
      <c r="I31" s="6">
        <v>15</v>
      </c>
      <c r="J31" s="6">
        <v>12</v>
      </c>
      <c r="K31" s="6">
        <f t="shared" si="2"/>
        <v>38.1</v>
      </c>
      <c r="L31" s="6">
        <f t="shared" si="3"/>
        <v>30.48</v>
      </c>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row>
    <row r="32" spans="1:89" s="5" customFormat="1" ht="50.25" customHeight="1" x14ac:dyDescent="0.2">
      <c r="A32" s="8" t="s">
        <v>92</v>
      </c>
      <c r="B32" s="13" t="s">
        <v>1314</v>
      </c>
      <c r="C32" s="8" t="str">
        <f>C30&amp;" - Premium"</f>
        <v>The FTD® Boo-Quet® - Premium</v>
      </c>
      <c r="D32" s="26" t="s">
        <v>1350</v>
      </c>
      <c r="E32" s="39">
        <v>54.99</v>
      </c>
      <c r="F32" s="40">
        <f t="shared" si="0"/>
        <v>1</v>
      </c>
      <c r="G32" s="39">
        <f t="shared" si="1"/>
        <v>54.99</v>
      </c>
      <c r="H32" s="22" t="s">
        <v>359</v>
      </c>
      <c r="I32" s="8">
        <v>15</v>
      </c>
      <c r="J32" s="8">
        <v>13</v>
      </c>
      <c r="K32" s="8">
        <f t="shared" si="2"/>
        <v>38.1</v>
      </c>
      <c r="L32" s="8">
        <f t="shared" si="3"/>
        <v>33.020000000000003</v>
      </c>
    </row>
    <row r="33" spans="1:18" s="7" customFormat="1" ht="50.25" customHeight="1" x14ac:dyDescent="0.2">
      <c r="A33" s="10" t="s">
        <v>92</v>
      </c>
      <c r="B33" s="10" t="s">
        <v>1315</v>
      </c>
      <c r="C33" s="11" t="s">
        <v>170</v>
      </c>
      <c r="D33" s="11" t="s">
        <v>1350</v>
      </c>
      <c r="E33" s="41">
        <v>49.99</v>
      </c>
      <c r="F33" s="42">
        <f t="shared" si="0"/>
        <v>1</v>
      </c>
      <c r="G33" s="41">
        <f t="shared" si="1"/>
        <v>49.99</v>
      </c>
      <c r="H33" s="59" t="s">
        <v>1886</v>
      </c>
      <c r="I33" s="10">
        <v>17</v>
      </c>
      <c r="J33" s="10">
        <v>12</v>
      </c>
      <c r="K33" s="10">
        <f t="shared" si="2"/>
        <v>43.18</v>
      </c>
      <c r="L33" s="10">
        <f t="shared" si="3"/>
        <v>30.48</v>
      </c>
      <c r="R33" s="7">
        <v>1</v>
      </c>
    </row>
    <row r="34" spans="1:18" s="9" customFormat="1" ht="50.25" customHeight="1" x14ac:dyDescent="0.2">
      <c r="A34" s="12" t="s">
        <v>92</v>
      </c>
      <c r="B34" s="12" t="s">
        <v>1316</v>
      </c>
      <c r="C34" s="12" t="str">
        <f>C33&amp;" - Deluxe"</f>
        <v>The FTD® Holiday Celebrations® Bouquet - Deluxe</v>
      </c>
      <c r="D34" s="17" t="s">
        <v>1350</v>
      </c>
      <c r="E34" s="37">
        <v>59.99</v>
      </c>
      <c r="F34" s="38">
        <f t="shared" si="0"/>
        <v>1</v>
      </c>
      <c r="G34" s="37">
        <f t="shared" ref="G34:G65" si="4">VALUE(TRUNC(E34*F34,0)&amp;".99")</f>
        <v>59.99</v>
      </c>
      <c r="H34" s="1" t="s">
        <v>359</v>
      </c>
      <c r="I34" s="12">
        <v>18</v>
      </c>
      <c r="J34" s="12">
        <v>13</v>
      </c>
      <c r="K34" s="12">
        <f t="shared" ref="K34:K65" si="5">I34*2.54</f>
        <v>45.72</v>
      </c>
      <c r="L34" s="12">
        <f t="shared" ref="L34:L65" si="6">J34*2.54</f>
        <v>33.020000000000003</v>
      </c>
    </row>
    <row r="35" spans="1:18" s="9" customFormat="1" ht="50.25" customHeight="1" x14ac:dyDescent="0.2">
      <c r="A35" s="12" t="s">
        <v>92</v>
      </c>
      <c r="B35" s="12" t="s">
        <v>1317</v>
      </c>
      <c r="C35" s="12" t="str">
        <f>C33&amp;" - Premium"</f>
        <v>The FTD® Holiday Celebrations® Bouquet - Premium</v>
      </c>
      <c r="D35" s="17" t="s">
        <v>1350</v>
      </c>
      <c r="E35" s="37">
        <v>69.989999999999995</v>
      </c>
      <c r="F35" s="38">
        <f t="shared" si="0"/>
        <v>1</v>
      </c>
      <c r="G35" s="37">
        <f t="shared" si="4"/>
        <v>69.989999999999995</v>
      </c>
      <c r="H35" s="1" t="s">
        <v>359</v>
      </c>
      <c r="I35" s="12">
        <v>18</v>
      </c>
      <c r="J35" s="12">
        <v>14</v>
      </c>
      <c r="K35" s="12">
        <f t="shared" si="5"/>
        <v>45.72</v>
      </c>
      <c r="L35" s="12">
        <f t="shared" si="6"/>
        <v>35.56</v>
      </c>
    </row>
    <row r="36" spans="1:18" s="5" customFormat="1" ht="50.25" customHeight="1" x14ac:dyDescent="0.2">
      <c r="A36" s="8" t="s">
        <v>92</v>
      </c>
      <c r="B36" s="8" t="s">
        <v>1318</v>
      </c>
      <c r="C36" s="26" t="str">
        <f>C33&amp;" - Exquisite"</f>
        <v>The FTD® Holiday Celebrations® Bouquet - Exquisite</v>
      </c>
      <c r="D36" s="26" t="s">
        <v>1350</v>
      </c>
      <c r="E36" s="39">
        <v>79.989999999999995</v>
      </c>
      <c r="F36" s="80">
        <f t="shared" si="0"/>
        <v>1</v>
      </c>
      <c r="G36" s="81">
        <f t="shared" si="4"/>
        <v>79.989999999999995</v>
      </c>
      <c r="H36" s="26" t="s">
        <v>359</v>
      </c>
      <c r="I36" s="8">
        <v>20</v>
      </c>
      <c r="J36" s="8">
        <v>17</v>
      </c>
      <c r="K36" s="8">
        <f t="shared" si="5"/>
        <v>50.8</v>
      </c>
      <c r="L36" s="8">
        <f t="shared" si="6"/>
        <v>43.18</v>
      </c>
    </row>
    <row r="37" spans="1:18" s="7" customFormat="1" ht="50.25" customHeight="1" x14ac:dyDescent="0.2">
      <c r="A37" s="10" t="s">
        <v>92</v>
      </c>
      <c r="B37" s="10" t="s">
        <v>1319</v>
      </c>
      <c r="C37" s="11" t="s">
        <v>274</v>
      </c>
      <c r="D37" s="11" t="s">
        <v>1350</v>
      </c>
      <c r="E37" s="41">
        <v>29.99</v>
      </c>
      <c r="F37" s="42">
        <f t="shared" si="0"/>
        <v>1</v>
      </c>
      <c r="G37" s="41">
        <f t="shared" si="4"/>
        <v>29.99</v>
      </c>
      <c r="H37" s="59" t="s">
        <v>1879</v>
      </c>
      <c r="I37" s="10">
        <v>15</v>
      </c>
      <c r="J37" s="10">
        <v>13</v>
      </c>
      <c r="K37" s="10">
        <f t="shared" si="5"/>
        <v>38.1</v>
      </c>
      <c r="L37" s="10">
        <f t="shared" si="6"/>
        <v>33.020000000000003</v>
      </c>
      <c r="R37" s="7">
        <v>1</v>
      </c>
    </row>
    <row r="38" spans="1:18" s="9" customFormat="1" ht="50.25" customHeight="1" x14ac:dyDescent="0.2">
      <c r="A38" s="12" t="s">
        <v>92</v>
      </c>
      <c r="B38" s="12" t="s">
        <v>1320</v>
      </c>
      <c r="C38" s="12" t="str">
        <f>C37&amp;" - Deluxe"</f>
        <v>The FTD® Holiday Cheer™ Bouquet  - Deluxe</v>
      </c>
      <c r="D38" s="17" t="s">
        <v>1350</v>
      </c>
      <c r="E38" s="37">
        <v>39.99</v>
      </c>
      <c r="F38" s="38">
        <f t="shared" si="0"/>
        <v>1</v>
      </c>
      <c r="G38" s="37">
        <f t="shared" si="4"/>
        <v>39.99</v>
      </c>
      <c r="H38" s="1" t="s">
        <v>359</v>
      </c>
      <c r="I38" s="12">
        <v>15</v>
      </c>
      <c r="J38" s="12">
        <v>14</v>
      </c>
      <c r="K38" s="12">
        <f t="shared" si="5"/>
        <v>38.1</v>
      </c>
      <c r="L38" s="12">
        <f t="shared" si="6"/>
        <v>35.56</v>
      </c>
    </row>
    <row r="39" spans="1:18" s="9" customFormat="1" ht="50.25" customHeight="1" x14ac:dyDescent="0.2">
      <c r="A39" s="12" t="s">
        <v>92</v>
      </c>
      <c r="B39" s="12" t="s">
        <v>1321</v>
      </c>
      <c r="C39" s="12" t="str">
        <f>C37&amp;" - Premium"</f>
        <v>The FTD® Holiday Cheer™ Bouquet  - Premium</v>
      </c>
      <c r="D39" s="17" t="s">
        <v>1350</v>
      </c>
      <c r="E39" s="37">
        <v>49.99</v>
      </c>
      <c r="F39" s="38">
        <f t="shared" si="0"/>
        <v>1</v>
      </c>
      <c r="G39" s="37">
        <f t="shared" si="4"/>
        <v>49.99</v>
      </c>
      <c r="H39" s="1" t="s">
        <v>359</v>
      </c>
      <c r="I39" s="12">
        <v>16</v>
      </c>
      <c r="J39" s="12">
        <v>14</v>
      </c>
      <c r="K39" s="12">
        <f t="shared" si="5"/>
        <v>40.64</v>
      </c>
      <c r="L39" s="12">
        <f t="shared" si="6"/>
        <v>35.56</v>
      </c>
    </row>
    <row r="40" spans="1:18" s="5" customFormat="1" ht="50.25" customHeight="1" x14ac:dyDescent="0.2">
      <c r="A40" s="8" t="s">
        <v>92</v>
      </c>
      <c r="B40" s="8" t="s">
        <v>1322</v>
      </c>
      <c r="C40" s="26" t="str">
        <f>C37&amp;" - Exquisite"</f>
        <v>The FTD® Holiday Cheer™ Bouquet  - Exquisite</v>
      </c>
      <c r="D40" s="26" t="s">
        <v>1350</v>
      </c>
      <c r="E40" s="39">
        <v>59.99</v>
      </c>
      <c r="F40" s="80">
        <f t="shared" si="0"/>
        <v>1</v>
      </c>
      <c r="G40" s="81">
        <f t="shared" si="4"/>
        <v>59.99</v>
      </c>
      <c r="H40" s="26" t="s">
        <v>359</v>
      </c>
      <c r="I40" s="8">
        <v>17</v>
      </c>
      <c r="J40" s="8">
        <v>15</v>
      </c>
      <c r="K40" s="8">
        <f t="shared" si="5"/>
        <v>43.18</v>
      </c>
      <c r="L40" s="8">
        <f t="shared" si="6"/>
        <v>38.1</v>
      </c>
    </row>
    <row r="41" spans="1:18" s="7" customFormat="1" ht="50.25" customHeight="1" x14ac:dyDescent="0.2">
      <c r="A41" s="10" t="s">
        <v>92</v>
      </c>
      <c r="B41" s="10" t="s">
        <v>1323</v>
      </c>
      <c r="C41" s="11" t="s">
        <v>392</v>
      </c>
      <c r="D41" s="11" t="s">
        <v>1350</v>
      </c>
      <c r="E41" s="41">
        <v>49.99</v>
      </c>
      <c r="F41" s="42">
        <f t="shared" si="0"/>
        <v>1</v>
      </c>
      <c r="G41" s="41">
        <f t="shared" si="4"/>
        <v>49.99</v>
      </c>
      <c r="H41" s="59" t="s">
        <v>1880</v>
      </c>
      <c r="I41" s="10">
        <v>6</v>
      </c>
      <c r="J41" s="10">
        <v>17</v>
      </c>
      <c r="K41" s="10">
        <f t="shared" si="5"/>
        <v>15.24</v>
      </c>
      <c r="L41" s="10">
        <f t="shared" si="6"/>
        <v>43.18</v>
      </c>
      <c r="R41" s="7">
        <v>1</v>
      </c>
    </row>
    <row r="42" spans="1:18" s="9" customFormat="1" ht="50.25" customHeight="1" x14ac:dyDescent="0.2">
      <c r="A42" s="12" t="s">
        <v>92</v>
      </c>
      <c r="B42" s="12" t="s">
        <v>1324</v>
      </c>
      <c r="C42" s="12" t="str">
        <f>C41&amp;" - Deluxe"</f>
        <v>The FTD® Celebrate the Season™ Centerpiece - Deluxe</v>
      </c>
      <c r="D42" s="17" t="s">
        <v>1350</v>
      </c>
      <c r="E42" s="37">
        <v>59.99</v>
      </c>
      <c r="F42" s="38">
        <f t="shared" si="0"/>
        <v>1</v>
      </c>
      <c r="G42" s="37">
        <f t="shared" si="4"/>
        <v>59.99</v>
      </c>
      <c r="H42" s="1" t="s">
        <v>359</v>
      </c>
      <c r="I42" s="12">
        <v>7</v>
      </c>
      <c r="J42" s="12">
        <v>18</v>
      </c>
      <c r="K42" s="12">
        <f t="shared" si="5"/>
        <v>17.78</v>
      </c>
      <c r="L42" s="12">
        <f t="shared" si="6"/>
        <v>45.72</v>
      </c>
    </row>
    <row r="43" spans="1:18" s="9" customFormat="1" ht="50.25" customHeight="1" x14ac:dyDescent="0.2">
      <c r="A43" s="12" t="s">
        <v>92</v>
      </c>
      <c r="B43" s="12" t="s">
        <v>1325</v>
      </c>
      <c r="C43" s="12" t="str">
        <f>C41&amp;" - Premium"</f>
        <v>The FTD® Celebrate the Season™ Centerpiece - Premium</v>
      </c>
      <c r="D43" s="17" t="s">
        <v>1350</v>
      </c>
      <c r="E43" s="37">
        <v>69.989999999999995</v>
      </c>
      <c r="F43" s="38">
        <f t="shared" si="0"/>
        <v>1</v>
      </c>
      <c r="G43" s="37">
        <f t="shared" si="4"/>
        <v>69.989999999999995</v>
      </c>
      <c r="H43" s="1" t="s">
        <v>359</v>
      </c>
      <c r="I43" s="12">
        <v>7</v>
      </c>
      <c r="J43" s="12">
        <v>18</v>
      </c>
      <c r="K43" s="12">
        <f t="shared" si="5"/>
        <v>17.78</v>
      </c>
      <c r="L43" s="12">
        <f t="shared" si="6"/>
        <v>45.72</v>
      </c>
    </row>
    <row r="44" spans="1:18" s="5" customFormat="1" ht="50.25" customHeight="1" x14ac:dyDescent="0.2">
      <c r="A44" s="8" t="s">
        <v>92</v>
      </c>
      <c r="B44" s="8" t="s">
        <v>1326</v>
      </c>
      <c r="C44" s="26" t="str">
        <f>C41&amp;" - Exquisite"</f>
        <v>The FTD® Celebrate the Season™ Centerpiece - Exquisite</v>
      </c>
      <c r="D44" s="26" t="s">
        <v>1350</v>
      </c>
      <c r="E44" s="39">
        <v>79.989999999999995</v>
      </c>
      <c r="F44" s="80">
        <f t="shared" si="0"/>
        <v>1</v>
      </c>
      <c r="G44" s="81">
        <f t="shared" si="4"/>
        <v>79.989999999999995</v>
      </c>
      <c r="H44" s="26" t="s">
        <v>359</v>
      </c>
      <c r="I44" s="8">
        <v>8</v>
      </c>
      <c r="J44" s="8">
        <v>18</v>
      </c>
      <c r="K44" s="8">
        <f t="shared" si="5"/>
        <v>20.32</v>
      </c>
      <c r="L44" s="8">
        <f t="shared" si="6"/>
        <v>45.72</v>
      </c>
    </row>
    <row r="45" spans="1:18" s="7" customFormat="1" ht="50.25" customHeight="1" x14ac:dyDescent="0.2">
      <c r="A45" s="10" t="s">
        <v>92</v>
      </c>
      <c r="B45" s="10" t="s">
        <v>1327</v>
      </c>
      <c r="C45" s="11" t="s">
        <v>171</v>
      </c>
      <c r="D45" s="11" t="s">
        <v>1350</v>
      </c>
      <c r="E45" s="41">
        <v>39.99</v>
      </c>
      <c r="F45" s="42">
        <f t="shared" si="0"/>
        <v>1</v>
      </c>
      <c r="G45" s="41">
        <f t="shared" si="4"/>
        <v>39.99</v>
      </c>
      <c r="H45" s="59" t="s">
        <v>1887</v>
      </c>
      <c r="I45" s="10">
        <v>12</v>
      </c>
      <c r="J45" s="10">
        <v>9</v>
      </c>
      <c r="K45" s="10">
        <f t="shared" si="5"/>
        <v>30.48</v>
      </c>
      <c r="L45" s="10">
        <f t="shared" si="6"/>
        <v>22.86</v>
      </c>
      <c r="R45" s="7">
        <v>1</v>
      </c>
    </row>
    <row r="46" spans="1:18" s="9" customFormat="1" ht="50.25" customHeight="1" x14ac:dyDescent="0.2">
      <c r="A46" s="12" t="s">
        <v>92</v>
      </c>
      <c r="B46" s="12" t="s">
        <v>1328</v>
      </c>
      <c r="C46" s="12" t="str">
        <f>C45&amp;" - Deluxe"</f>
        <v>The FTD® Holiday Traditions™ Bouquet - Deluxe</v>
      </c>
      <c r="D46" s="17" t="s">
        <v>1350</v>
      </c>
      <c r="E46" s="37">
        <v>49.99</v>
      </c>
      <c r="F46" s="38">
        <f t="shared" si="0"/>
        <v>1</v>
      </c>
      <c r="G46" s="37">
        <f t="shared" si="4"/>
        <v>49.99</v>
      </c>
      <c r="H46" s="1" t="s">
        <v>359</v>
      </c>
      <c r="I46" s="12">
        <v>13</v>
      </c>
      <c r="J46" s="12">
        <v>10</v>
      </c>
      <c r="K46" s="12">
        <f t="shared" si="5"/>
        <v>33.020000000000003</v>
      </c>
      <c r="L46" s="12">
        <f t="shared" si="6"/>
        <v>25.4</v>
      </c>
    </row>
    <row r="47" spans="1:18" s="9" customFormat="1" ht="50.25" customHeight="1" x14ac:dyDescent="0.2">
      <c r="A47" s="12" t="s">
        <v>92</v>
      </c>
      <c r="B47" s="12" t="s">
        <v>1329</v>
      </c>
      <c r="C47" s="12" t="str">
        <f>C45&amp;" - Premium"</f>
        <v>The FTD® Holiday Traditions™ Bouquet - Premium</v>
      </c>
      <c r="D47" s="17" t="s">
        <v>1350</v>
      </c>
      <c r="E47" s="37">
        <v>59.99</v>
      </c>
      <c r="F47" s="38">
        <f t="shared" si="0"/>
        <v>1</v>
      </c>
      <c r="G47" s="37">
        <f t="shared" si="4"/>
        <v>59.99</v>
      </c>
      <c r="H47" s="1" t="s">
        <v>359</v>
      </c>
      <c r="I47" s="12">
        <v>14</v>
      </c>
      <c r="J47" s="12">
        <v>12</v>
      </c>
      <c r="K47" s="12">
        <f t="shared" si="5"/>
        <v>35.56</v>
      </c>
      <c r="L47" s="12">
        <f t="shared" si="6"/>
        <v>30.48</v>
      </c>
    </row>
    <row r="48" spans="1:18" s="5" customFormat="1" ht="50.25" customHeight="1" x14ac:dyDescent="0.2">
      <c r="A48" s="8" t="s">
        <v>92</v>
      </c>
      <c r="B48" s="8" t="s">
        <v>1330</v>
      </c>
      <c r="C48" s="26" t="str">
        <f>C45&amp;" - Exquisite"</f>
        <v>The FTD® Holiday Traditions™ Bouquet - Exquisite</v>
      </c>
      <c r="D48" s="26" t="s">
        <v>1350</v>
      </c>
      <c r="E48" s="39">
        <v>69.989999999999995</v>
      </c>
      <c r="F48" s="80">
        <f t="shared" si="0"/>
        <v>1</v>
      </c>
      <c r="G48" s="81">
        <f t="shared" si="4"/>
        <v>69.989999999999995</v>
      </c>
      <c r="H48" s="26" t="s">
        <v>359</v>
      </c>
      <c r="I48" s="8">
        <v>16</v>
      </c>
      <c r="J48" s="8">
        <v>14</v>
      </c>
      <c r="K48" s="8">
        <f t="shared" si="5"/>
        <v>40.64</v>
      </c>
      <c r="L48" s="8">
        <f t="shared" si="6"/>
        <v>35.56</v>
      </c>
    </row>
    <row r="49" spans="1:89" s="5" customFormat="1" ht="50.25" customHeight="1" x14ac:dyDescent="0.2">
      <c r="A49" s="3" t="s">
        <v>92</v>
      </c>
      <c r="B49" s="3" t="s">
        <v>1331</v>
      </c>
      <c r="C49" s="4" t="s">
        <v>103</v>
      </c>
      <c r="D49" s="17" t="s">
        <v>1350</v>
      </c>
      <c r="E49" s="37">
        <v>39.99</v>
      </c>
      <c r="F49" s="38">
        <f t="shared" si="0"/>
        <v>1</v>
      </c>
      <c r="G49" s="37">
        <f t="shared" si="4"/>
        <v>39.99</v>
      </c>
      <c r="H49" s="88" t="s">
        <v>1874</v>
      </c>
      <c r="I49" s="3">
        <v>10</v>
      </c>
      <c r="J49" s="3">
        <v>10</v>
      </c>
      <c r="K49" s="3">
        <f t="shared" si="5"/>
        <v>25.4</v>
      </c>
      <c r="L49" s="3">
        <f t="shared" si="6"/>
        <v>25.4</v>
      </c>
      <c r="M49" s="9"/>
      <c r="N49" s="9"/>
      <c r="O49" s="9"/>
      <c r="P49" s="9"/>
      <c r="Q49" s="9"/>
      <c r="R49" s="9">
        <v>1</v>
      </c>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row>
    <row r="50" spans="1:89" s="7" customFormat="1" ht="50.25" customHeight="1" x14ac:dyDescent="0.2">
      <c r="A50" s="6" t="s">
        <v>92</v>
      </c>
      <c r="B50" s="12" t="s">
        <v>1332</v>
      </c>
      <c r="C50" s="6" t="str">
        <f>C49&amp;" - Deluxe"</f>
        <v>The FTD® Season's Greetings™ Bouquet - Deluxe</v>
      </c>
      <c r="D50" s="17" t="s">
        <v>1350</v>
      </c>
      <c r="E50" s="37">
        <v>49.99</v>
      </c>
      <c r="F50" s="38">
        <f t="shared" si="0"/>
        <v>1</v>
      </c>
      <c r="G50" s="37">
        <f t="shared" si="4"/>
        <v>49.99</v>
      </c>
      <c r="H50" s="1" t="s">
        <v>359</v>
      </c>
      <c r="I50" s="6">
        <v>11</v>
      </c>
      <c r="J50" s="6">
        <v>10</v>
      </c>
      <c r="K50" s="6">
        <f t="shared" si="5"/>
        <v>27.94</v>
      </c>
      <c r="L50" s="6">
        <f t="shared" si="6"/>
        <v>25.4</v>
      </c>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row>
    <row r="51" spans="1:89" s="9" customFormat="1" ht="50.25" customHeight="1" x14ac:dyDescent="0.2">
      <c r="A51" s="6" t="s">
        <v>92</v>
      </c>
      <c r="B51" s="12" t="s">
        <v>1333</v>
      </c>
      <c r="C51" s="6" t="str">
        <f>C49&amp;" - Premium"</f>
        <v>The FTD® Season's Greetings™ Bouquet - Premium</v>
      </c>
      <c r="D51" s="17" t="s">
        <v>1350</v>
      </c>
      <c r="E51" s="37">
        <v>59.99</v>
      </c>
      <c r="F51" s="38">
        <f t="shared" si="0"/>
        <v>1</v>
      </c>
      <c r="G51" s="37">
        <f t="shared" si="4"/>
        <v>59.99</v>
      </c>
      <c r="H51" s="1" t="s">
        <v>359</v>
      </c>
      <c r="I51" s="6">
        <v>11</v>
      </c>
      <c r="J51" s="6">
        <v>11</v>
      </c>
      <c r="K51" s="6">
        <f t="shared" si="5"/>
        <v>27.94</v>
      </c>
      <c r="L51" s="6">
        <f t="shared" si="6"/>
        <v>27.94</v>
      </c>
    </row>
    <row r="52" spans="1:89" s="9" customFormat="1" ht="50.25" customHeight="1" x14ac:dyDescent="0.2">
      <c r="A52" s="8" t="s">
        <v>92</v>
      </c>
      <c r="B52" s="13" t="s">
        <v>1334</v>
      </c>
      <c r="C52" s="8" t="str">
        <f>C49&amp;" - Exquisite"</f>
        <v>The FTD® Season's Greetings™ Bouquet - Exquisite</v>
      </c>
      <c r="D52" s="26" t="s">
        <v>1350</v>
      </c>
      <c r="E52" s="39">
        <v>69.989999999999995</v>
      </c>
      <c r="F52" s="40">
        <f t="shared" si="0"/>
        <v>1</v>
      </c>
      <c r="G52" s="39">
        <f t="shared" si="4"/>
        <v>69.989999999999995</v>
      </c>
      <c r="H52" s="22" t="s">
        <v>359</v>
      </c>
      <c r="I52" s="8">
        <v>12</v>
      </c>
      <c r="J52" s="8">
        <v>12</v>
      </c>
      <c r="K52" s="8">
        <f t="shared" si="5"/>
        <v>30.48</v>
      </c>
      <c r="L52" s="8">
        <f t="shared" si="6"/>
        <v>30.48</v>
      </c>
    </row>
    <row r="53" spans="1:89" s="5" customFormat="1" ht="50.25" customHeight="1" x14ac:dyDescent="0.2">
      <c r="A53" s="3" t="s">
        <v>92</v>
      </c>
      <c r="B53" s="3" t="s">
        <v>1335</v>
      </c>
      <c r="C53" s="4" t="s">
        <v>1177</v>
      </c>
      <c r="D53" s="17" t="s">
        <v>1350</v>
      </c>
      <c r="E53" s="37">
        <v>36.99</v>
      </c>
      <c r="F53" s="38">
        <f t="shared" si="0"/>
        <v>1</v>
      </c>
      <c r="G53" s="37">
        <f t="shared" si="4"/>
        <v>36.99</v>
      </c>
      <c r="H53" s="88" t="s">
        <v>1881</v>
      </c>
      <c r="I53" s="3">
        <v>11</v>
      </c>
      <c r="J53" s="3">
        <v>11</v>
      </c>
      <c r="K53" s="3">
        <f t="shared" si="5"/>
        <v>27.94</v>
      </c>
      <c r="L53" s="3">
        <f t="shared" si="6"/>
        <v>27.94</v>
      </c>
      <c r="M53" s="9"/>
      <c r="N53" s="9"/>
      <c r="O53" s="9"/>
      <c r="P53" s="9"/>
      <c r="Q53" s="9"/>
      <c r="R53" s="9">
        <v>1</v>
      </c>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row>
    <row r="54" spans="1:89" s="7" customFormat="1" ht="50.25" customHeight="1" x14ac:dyDescent="0.2">
      <c r="A54" s="6" t="s">
        <v>92</v>
      </c>
      <c r="B54" s="12" t="s">
        <v>1336</v>
      </c>
      <c r="C54" s="6" t="str">
        <f>C53&amp;" - Deluxe"</f>
        <v>The FTD® Holiday Wishes™ Bouquet by Better Homes and Gardens®  - Deluxe</v>
      </c>
      <c r="D54" s="17" t="s">
        <v>1350</v>
      </c>
      <c r="E54" s="37">
        <v>45.99</v>
      </c>
      <c r="F54" s="38">
        <f t="shared" si="0"/>
        <v>1</v>
      </c>
      <c r="G54" s="37">
        <f t="shared" si="4"/>
        <v>45.99</v>
      </c>
      <c r="H54" s="1" t="s">
        <v>359</v>
      </c>
      <c r="I54" s="6">
        <v>11</v>
      </c>
      <c r="J54" s="6">
        <v>11</v>
      </c>
      <c r="K54" s="6">
        <f t="shared" si="5"/>
        <v>27.94</v>
      </c>
      <c r="L54" s="6">
        <f t="shared" si="6"/>
        <v>27.94</v>
      </c>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row>
    <row r="55" spans="1:89" s="9" customFormat="1" ht="50.25" customHeight="1" x14ac:dyDescent="0.2">
      <c r="A55" s="6" t="s">
        <v>92</v>
      </c>
      <c r="B55" s="12" t="s">
        <v>1337</v>
      </c>
      <c r="C55" s="6" t="str">
        <f>C53&amp;" - Premium"</f>
        <v>The FTD® Holiday Wishes™ Bouquet by Better Homes and Gardens®  - Premium</v>
      </c>
      <c r="D55" s="17" t="s">
        <v>1350</v>
      </c>
      <c r="E55" s="37">
        <v>54.99</v>
      </c>
      <c r="F55" s="38">
        <f t="shared" si="0"/>
        <v>1</v>
      </c>
      <c r="G55" s="37">
        <f t="shared" si="4"/>
        <v>54.99</v>
      </c>
      <c r="H55" s="1" t="s">
        <v>359</v>
      </c>
      <c r="I55" s="6">
        <v>12</v>
      </c>
      <c r="J55" s="6">
        <v>12</v>
      </c>
      <c r="K55" s="6">
        <f t="shared" si="5"/>
        <v>30.48</v>
      </c>
      <c r="L55" s="6">
        <f t="shared" si="6"/>
        <v>30.48</v>
      </c>
    </row>
    <row r="56" spans="1:89" s="9" customFormat="1" ht="50.25" customHeight="1" x14ac:dyDescent="0.2">
      <c r="A56" s="8" t="s">
        <v>92</v>
      </c>
      <c r="B56" s="13" t="s">
        <v>1338</v>
      </c>
      <c r="C56" s="8" t="str">
        <f>C53&amp;" - Exquisite"</f>
        <v>The FTD® Holiday Wishes™ Bouquet by Better Homes and Gardens®  - Exquisite</v>
      </c>
      <c r="D56" s="26" t="s">
        <v>1350</v>
      </c>
      <c r="E56" s="39">
        <v>63.99</v>
      </c>
      <c r="F56" s="40">
        <f t="shared" si="0"/>
        <v>1</v>
      </c>
      <c r="G56" s="39">
        <f t="shared" si="4"/>
        <v>63.99</v>
      </c>
      <c r="H56" s="22" t="s">
        <v>359</v>
      </c>
      <c r="I56" s="8">
        <v>12</v>
      </c>
      <c r="J56" s="8">
        <v>12</v>
      </c>
      <c r="K56" s="8">
        <f t="shared" si="5"/>
        <v>30.48</v>
      </c>
      <c r="L56" s="8">
        <f t="shared" si="6"/>
        <v>30.48</v>
      </c>
    </row>
    <row r="57" spans="1:89" s="7" customFormat="1" ht="50.25" customHeight="1" x14ac:dyDescent="0.2">
      <c r="A57" s="10" t="s">
        <v>92</v>
      </c>
      <c r="B57" s="10" t="s">
        <v>1339</v>
      </c>
      <c r="C57" s="11" t="s">
        <v>1791</v>
      </c>
      <c r="D57" s="11" t="s">
        <v>1350</v>
      </c>
      <c r="E57" s="41">
        <v>35.99</v>
      </c>
      <c r="F57" s="42">
        <f t="shared" si="0"/>
        <v>1</v>
      </c>
      <c r="G57" s="41">
        <f t="shared" si="4"/>
        <v>35.99</v>
      </c>
      <c r="H57" s="59" t="s">
        <v>1888</v>
      </c>
      <c r="I57" s="10">
        <v>11</v>
      </c>
      <c r="J57" s="10">
        <v>10</v>
      </c>
      <c r="K57" s="10">
        <f t="shared" si="5"/>
        <v>27.94</v>
      </c>
      <c r="L57" s="10">
        <f t="shared" si="6"/>
        <v>25.4</v>
      </c>
      <c r="R57" s="7">
        <v>1</v>
      </c>
    </row>
    <row r="58" spans="1:89" s="9" customFormat="1" ht="50.25" customHeight="1" x14ac:dyDescent="0.2">
      <c r="A58" s="12" t="s">
        <v>92</v>
      </c>
      <c r="B58" s="12" t="s">
        <v>1340</v>
      </c>
      <c r="C58" s="12" t="str">
        <f>C57&amp;" - Deluxe"</f>
        <v>The FTD® Believe™ Mug Bouquet by Hallmark - Deluxe</v>
      </c>
      <c r="D58" s="17" t="s">
        <v>1350</v>
      </c>
      <c r="E58" s="37">
        <v>44.99</v>
      </c>
      <c r="F58" s="38">
        <f t="shared" si="0"/>
        <v>1</v>
      </c>
      <c r="G58" s="37">
        <f t="shared" si="4"/>
        <v>44.99</v>
      </c>
      <c r="H58" s="1" t="s">
        <v>359</v>
      </c>
      <c r="I58" s="12">
        <v>11</v>
      </c>
      <c r="J58" s="12">
        <v>11</v>
      </c>
      <c r="K58" s="12">
        <f t="shared" si="5"/>
        <v>27.94</v>
      </c>
      <c r="L58" s="12">
        <f t="shared" si="6"/>
        <v>27.94</v>
      </c>
    </row>
    <row r="59" spans="1:89" s="9" customFormat="1" ht="50.25" customHeight="1" x14ac:dyDescent="0.2">
      <c r="A59" s="12" t="s">
        <v>92</v>
      </c>
      <c r="B59" s="12" t="s">
        <v>1341</v>
      </c>
      <c r="C59" s="12" t="str">
        <f>C57&amp;" - Premium"</f>
        <v>The FTD® Believe™ Mug Bouquet by Hallmark - Premium</v>
      </c>
      <c r="D59" s="17" t="s">
        <v>1350</v>
      </c>
      <c r="E59" s="37">
        <v>54.99</v>
      </c>
      <c r="F59" s="38">
        <f t="shared" si="0"/>
        <v>1</v>
      </c>
      <c r="G59" s="37">
        <f t="shared" si="4"/>
        <v>54.99</v>
      </c>
      <c r="H59" s="1" t="s">
        <v>359</v>
      </c>
      <c r="I59" s="12">
        <v>12</v>
      </c>
      <c r="J59" s="12">
        <v>11</v>
      </c>
      <c r="K59" s="12">
        <f t="shared" si="5"/>
        <v>30.48</v>
      </c>
      <c r="L59" s="12">
        <f t="shared" si="6"/>
        <v>27.94</v>
      </c>
    </row>
    <row r="60" spans="1:89" s="5" customFormat="1" ht="50.25" customHeight="1" x14ac:dyDescent="0.2">
      <c r="A60" s="8" t="s">
        <v>92</v>
      </c>
      <c r="B60" s="8" t="s">
        <v>1342</v>
      </c>
      <c r="C60" s="26" t="str">
        <f>C57&amp;" - Exquisite"</f>
        <v>The FTD® Believe™ Mug Bouquet by Hallmark - Exquisite</v>
      </c>
      <c r="D60" s="26" t="s">
        <v>1350</v>
      </c>
      <c r="E60" s="39">
        <v>63.99</v>
      </c>
      <c r="F60" s="80">
        <f t="shared" si="0"/>
        <v>1</v>
      </c>
      <c r="G60" s="81">
        <f t="shared" si="4"/>
        <v>63.99</v>
      </c>
      <c r="H60" s="26" t="s">
        <v>359</v>
      </c>
      <c r="I60" s="8">
        <v>12</v>
      </c>
      <c r="J60" s="8">
        <v>13</v>
      </c>
      <c r="K60" s="8">
        <f t="shared" si="5"/>
        <v>30.48</v>
      </c>
      <c r="L60" s="8">
        <f t="shared" si="6"/>
        <v>33.020000000000003</v>
      </c>
    </row>
    <row r="61" spans="1:89" s="7" customFormat="1" ht="50.25" customHeight="1" x14ac:dyDescent="0.2">
      <c r="A61" s="10" t="s">
        <v>92</v>
      </c>
      <c r="B61" s="10" t="s">
        <v>1343</v>
      </c>
      <c r="C61" s="11" t="s">
        <v>1176</v>
      </c>
      <c r="D61" s="11" t="s">
        <v>1350</v>
      </c>
      <c r="E61" s="41">
        <v>39.99</v>
      </c>
      <c r="F61" s="42">
        <f t="shared" si="0"/>
        <v>1</v>
      </c>
      <c r="G61" s="41">
        <f t="shared" si="4"/>
        <v>39.99</v>
      </c>
      <c r="H61" s="59" t="s">
        <v>1889</v>
      </c>
      <c r="I61" s="10">
        <v>11</v>
      </c>
      <c r="J61" s="10">
        <v>10</v>
      </c>
      <c r="K61" s="10">
        <f t="shared" si="5"/>
        <v>27.94</v>
      </c>
      <c r="L61" s="10">
        <f t="shared" si="6"/>
        <v>25.4</v>
      </c>
      <c r="R61" s="7">
        <v>1</v>
      </c>
    </row>
    <row r="62" spans="1:89" s="9" customFormat="1" ht="50.25" customHeight="1" x14ac:dyDescent="0.2">
      <c r="A62" s="12" t="s">
        <v>92</v>
      </c>
      <c r="B62" s="12" t="s">
        <v>1344</v>
      </c>
      <c r="C62" s="12" t="str">
        <f>C61&amp;" - Deluxe"</f>
        <v>The FTD® Holiday Delights™ Bouquet - Deluxe</v>
      </c>
      <c r="D62" s="17" t="s">
        <v>1350</v>
      </c>
      <c r="E62" s="37">
        <v>49.99</v>
      </c>
      <c r="F62" s="38">
        <f t="shared" si="0"/>
        <v>1</v>
      </c>
      <c r="G62" s="37">
        <f t="shared" si="4"/>
        <v>49.99</v>
      </c>
      <c r="H62" s="1" t="s">
        <v>359</v>
      </c>
      <c r="I62" s="12">
        <v>11</v>
      </c>
      <c r="J62" s="12">
        <v>10</v>
      </c>
      <c r="K62" s="12">
        <f t="shared" si="5"/>
        <v>27.94</v>
      </c>
      <c r="L62" s="12">
        <f t="shared" si="6"/>
        <v>25.4</v>
      </c>
    </row>
    <row r="63" spans="1:89" s="9" customFormat="1" ht="50.25" customHeight="1" x14ac:dyDescent="0.2">
      <c r="A63" s="12" t="s">
        <v>92</v>
      </c>
      <c r="B63" s="12" t="s">
        <v>1345</v>
      </c>
      <c r="C63" s="12" t="str">
        <f>C61&amp;" - Premium"</f>
        <v>The FTD® Holiday Delights™ Bouquet - Premium</v>
      </c>
      <c r="D63" s="17" t="s">
        <v>1350</v>
      </c>
      <c r="E63" s="37">
        <v>59.99</v>
      </c>
      <c r="F63" s="38">
        <f t="shared" si="0"/>
        <v>1</v>
      </c>
      <c r="G63" s="37">
        <f t="shared" si="4"/>
        <v>59.99</v>
      </c>
      <c r="H63" s="1" t="s">
        <v>359</v>
      </c>
      <c r="I63" s="12">
        <v>12</v>
      </c>
      <c r="J63" s="12">
        <v>11</v>
      </c>
      <c r="K63" s="12">
        <f t="shared" si="5"/>
        <v>30.48</v>
      </c>
      <c r="L63" s="12">
        <f t="shared" si="6"/>
        <v>27.94</v>
      </c>
    </row>
    <row r="64" spans="1:89" s="5" customFormat="1" ht="50.25" customHeight="1" x14ac:dyDescent="0.2">
      <c r="A64" s="8" t="s">
        <v>92</v>
      </c>
      <c r="B64" s="8" t="s">
        <v>1346</v>
      </c>
      <c r="C64" s="26" t="str">
        <f>C61&amp;" - Exquisite"</f>
        <v>The FTD® Holiday Delights™ Bouquet - Exquisite</v>
      </c>
      <c r="D64" s="26" t="s">
        <v>1350</v>
      </c>
      <c r="E64" s="39">
        <v>69.989999999999995</v>
      </c>
      <c r="F64" s="80">
        <f t="shared" si="0"/>
        <v>1</v>
      </c>
      <c r="G64" s="81">
        <f t="shared" si="4"/>
        <v>69.989999999999995</v>
      </c>
      <c r="H64" s="26" t="s">
        <v>359</v>
      </c>
      <c r="I64" s="8">
        <v>12</v>
      </c>
      <c r="J64" s="8">
        <v>11</v>
      </c>
      <c r="K64" s="8">
        <f t="shared" si="5"/>
        <v>30.48</v>
      </c>
      <c r="L64" s="8">
        <f t="shared" si="6"/>
        <v>27.94</v>
      </c>
    </row>
    <row r="65" spans="1:18" s="7" customFormat="1" ht="50.25" customHeight="1" x14ac:dyDescent="0.2">
      <c r="A65" s="10" t="s">
        <v>92</v>
      </c>
      <c r="B65" s="10" t="s">
        <v>1347</v>
      </c>
      <c r="C65" s="11" t="s">
        <v>1792</v>
      </c>
      <c r="D65" s="11" t="s">
        <v>1350</v>
      </c>
      <c r="E65" s="41">
        <v>49.99</v>
      </c>
      <c r="F65" s="42">
        <f t="shared" si="0"/>
        <v>1</v>
      </c>
      <c r="G65" s="41">
        <f t="shared" si="4"/>
        <v>49.99</v>
      </c>
      <c r="H65" s="59" t="s">
        <v>1890</v>
      </c>
      <c r="I65" s="10">
        <v>17</v>
      </c>
      <c r="J65" s="10">
        <v>12</v>
      </c>
      <c r="K65" s="10">
        <f t="shared" si="5"/>
        <v>43.18</v>
      </c>
      <c r="L65" s="10">
        <f t="shared" si="6"/>
        <v>30.48</v>
      </c>
      <c r="R65" s="7">
        <v>1</v>
      </c>
    </row>
    <row r="66" spans="1:18" s="9" customFormat="1" ht="50.25" customHeight="1" x14ac:dyDescent="0.2">
      <c r="A66" s="12" t="s">
        <v>92</v>
      </c>
      <c r="B66" s="12" t="str">
        <f xml:space="preserve"> SUBSTITUTE(B65, "s", "d")</f>
        <v>16-C9d</v>
      </c>
      <c r="C66" s="12" t="str">
        <f>C65&amp;" - Deluxe"</f>
        <v>The FTD® Holiday Elegance™ Bouquet - Deluxe</v>
      </c>
      <c r="D66" s="17" t="s">
        <v>1350</v>
      </c>
      <c r="E66" s="37">
        <v>59.99</v>
      </c>
      <c r="F66" s="38">
        <f t="shared" ref="F66:F129" si="7">$F$1</f>
        <v>1</v>
      </c>
      <c r="G66" s="37">
        <f t="shared" ref="G66:G80" si="8">VALUE(TRUNC(E66*F66,0)&amp;".99")</f>
        <v>59.99</v>
      </c>
      <c r="H66" s="1" t="s">
        <v>359</v>
      </c>
      <c r="I66" s="12">
        <v>17</v>
      </c>
      <c r="J66" s="12">
        <v>13</v>
      </c>
      <c r="K66" s="12">
        <f t="shared" ref="K66:K97" si="9">I66*2.54</f>
        <v>43.18</v>
      </c>
      <c r="L66" s="12">
        <f t="shared" ref="L66:L97" si="10">J66*2.54</f>
        <v>33.020000000000003</v>
      </c>
    </row>
    <row r="67" spans="1:18" s="9" customFormat="1" ht="50.25" customHeight="1" x14ac:dyDescent="0.2">
      <c r="A67" s="12" t="s">
        <v>92</v>
      </c>
      <c r="B67" s="12" t="str">
        <f xml:space="preserve"> SUBSTITUTE(B65, "s", "p")</f>
        <v>16-C9p</v>
      </c>
      <c r="C67" s="12" t="str">
        <f>C65&amp;" - Premium"</f>
        <v>The FTD® Holiday Elegance™ Bouquet - Premium</v>
      </c>
      <c r="D67" s="17" t="s">
        <v>1350</v>
      </c>
      <c r="E67" s="37">
        <v>69.989999999999995</v>
      </c>
      <c r="F67" s="38">
        <f t="shared" si="7"/>
        <v>1</v>
      </c>
      <c r="G67" s="37">
        <f t="shared" si="8"/>
        <v>69.989999999999995</v>
      </c>
      <c r="H67" s="1" t="s">
        <v>359</v>
      </c>
      <c r="I67" s="12">
        <v>18</v>
      </c>
      <c r="J67" s="12">
        <v>15</v>
      </c>
      <c r="K67" s="12">
        <f t="shared" si="9"/>
        <v>45.72</v>
      </c>
      <c r="L67" s="12">
        <f t="shared" si="10"/>
        <v>38.1</v>
      </c>
    </row>
    <row r="68" spans="1:18" s="5" customFormat="1" ht="50.25" customHeight="1" x14ac:dyDescent="0.2">
      <c r="A68" s="8" t="s">
        <v>92</v>
      </c>
      <c r="B68" s="8" t="str">
        <f xml:space="preserve"> SUBSTITUTE(B65, "s", "e")</f>
        <v>16-C9e</v>
      </c>
      <c r="C68" s="26" t="str">
        <f>C65&amp;" - Exquisite"</f>
        <v>The FTD® Holiday Elegance™ Bouquet - Exquisite</v>
      </c>
      <c r="D68" s="26" t="s">
        <v>1350</v>
      </c>
      <c r="E68" s="39">
        <v>79.989999999999995</v>
      </c>
      <c r="F68" s="80">
        <f t="shared" si="7"/>
        <v>1</v>
      </c>
      <c r="G68" s="81">
        <f t="shared" si="8"/>
        <v>79.989999999999995</v>
      </c>
      <c r="H68" s="26" t="s">
        <v>359</v>
      </c>
      <c r="I68" s="8">
        <v>19</v>
      </c>
      <c r="J68" s="8">
        <v>17</v>
      </c>
      <c r="K68" s="8">
        <f t="shared" si="9"/>
        <v>48.26</v>
      </c>
      <c r="L68" s="8">
        <f t="shared" si="10"/>
        <v>43.18</v>
      </c>
    </row>
    <row r="69" spans="1:18" s="7" customFormat="1" ht="50.25" customHeight="1" x14ac:dyDescent="0.2">
      <c r="A69" s="10" t="s">
        <v>92</v>
      </c>
      <c r="B69" s="10" t="s">
        <v>1348</v>
      </c>
      <c r="C69" s="11" t="s">
        <v>2063</v>
      </c>
      <c r="D69" s="11" t="s">
        <v>1350</v>
      </c>
      <c r="E69" s="41">
        <v>59.99</v>
      </c>
      <c r="F69" s="42">
        <f t="shared" si="7"/>
        <v>1</v>
      </c>
      <c r="G69" s="41">
        <f t="shared" si="8"/>
        <v>59.99</v>
      </c>
      <c r="H69" s="59" t="s">
        <v>1891</v>
      </c>
      <c r="I69" s="10">
        <v>12</v>
      </c>
      <c r="J69" s="10">
        <v>13</v>
      </c>
      <c r="K69" s="10">
        <f t="shared" si="9"/>
        <v>30.48</v>
      </c>
      <c r="L69" s="10">
        <f t="shared" si="10"/>
        <v>33.020000000000003</v>
      </c>
      <c r="R69" s="7">
        <v>1</v>
      </c>
    </row>
    <row r="70" spans="1:18" s="9" customFormat="1" ht="50.25" customHeight="1" x14ac:dyDescent="0.2">
      <c r="A70" s="12" t="s">
        <v>92</v>
      </c>
      <c r="B70" s="12" t="str">
        <f xml:space="preserve"> SUBSTITUTE(B69, "s", "d")</f>
        <v>16-C10d</v>
      </c>
      <c r="C70" s="12" t="str">
        <f>C69&amp;" - Deluxe"</f>
        <v>The FTD® Holiday Rose™ Bouquet by Vera Wang - Deluxe</v>
      </c>
      <c r="D70" s="17" t="s">
        <v>1350</v>
      </c>
      <c r="E70" s="37">
        <v>69.989999999999995</v>
      </c>
      <c r="F70" s="38">
        <f t="shared" si="7"/>
        <v>1</v>
      </c>
      <c r="G70" s="37">
        <f t="shared" si="8"/>
        <v>69.989999999999995</v>
      </c>
      <c r="H70" s="1" t="s">
        <v>359</v>
      </c>
      <c r="I70" s="12">
        <v>13</v>
      </c>
      <c r="J70" s="12">
        <v>14</v>
      </c>
      <c r="K70" s="12">
        <f t="shared" si="9"/>
        <v>33.020000000000003</v>
      </c>
      <c r="L70" s="12">
        <f t="shared" si="10"/>
        <v>35.56</v>
      </c>
    </row>
    <row r="71" spans="1:18" s="9" customFormat="1" ht="50.25" customHeight="1" x14ac:dyDescent="0.2">
      <c r="A71" s="12" t="s">
        <v>92</v>
      </c>
      <c r="B71" s="12" t="str">
        <f xml:space="preserve"> SUBSTITUTE(B69, "s", "p")</f>
        <v>16-C10p</v>
      </c>
      <c r="C71" s="12" t="str">
        <f>C69&amp;" - Premium"</f>
        <v>The FTD® Holiday Rose™ Bouquet by Vera Wang - Premium</v>
      </c>
      <c r="D71" s="17" t="s">
        <v>1350</v>
      </c>
      <c r="E71" s="37">
        <v>78.989999999999995</v>
      </c>
      <c r="F71" s="38">
        <f t="shared" si="7"/>
        <v>1</v>
      </c>
      <c r="G71" s="37">
        <f t="shared" si="8"/>
        <v>78.989999999999995</v>
      </c>
      <c r="H71" s="1" t="s">
        <v>359</v>
      </c>
      <c r="I71" s="12">
        <v>14</v>
      </c>
      <c r="J71" s="12">
        <v>15</v>
      </c>
      <c r="K71" s="12">
        <f t="shared" si="9"/>
        <v>35.56</v>
      </c>
      <c r="L71" s="12">
        <f t="shared" si="10"/>
        <v>38.1</v>
      </c>
    </row>
    <row r="72" spans="1:18" s="5" customFormat="1" ht="50.25" customHeight="1" x14ac:dyDescent="0.2">
      <c r="A72" s="8" t="s">
        <v>92</v>
      </c>
      <c r="B72" s="8" t="str">
        <f xml:space="preserve"> SUBSTITUTE(B69, "s", "e")</f>
        <v>16-C10e</v>
      </c>
      <c r="C72" s="26" t="str">
        <f>C69&amp;" - Exquisite"</f>
        <v>The FTD® Holiday Rose™ Bouquet by Vera Wang - Exquisite</v>
      </c>
      <c r="D72" s="26" t="s">
        <v>1350</v>
      </c>
      <c r="E72" s="39">
        <v>87.99</v>
      </c>
      <c r="F72" s="80">
        <f t="shared" si="7"/>
        <v>1</v>
      </c>
      <c r="G72" s="81">
        <f t="shared" si="8"/>
        <v>87.99</v>
      </c>
      <c r="H72" s="26" t="s">
        <v>359</v>
      </c>
      <c r="I72" s="8">
        <v>14</v>
      </c>
      <c r="J72" s="8">
        <v>16</v>
      </c>
      <c r="K72" s="8">
        <f t="shared" si="9"/>
        <v>35.56</v>
      </c>
      <c r="L72" s="8">
        <f t="shared" si="10"/>
        <v>40.64</v>
      </c>
    </row>
    <row r="73" spans="1:18" s="7" customFormat="1" ht="50.25" customHeight="1" x14ac:dyDescent="0.2">
      <c r="A73" s="10" t="s">
        <v>92</v>
      </c>
      <c r="B73" s="10" t="s">
        <v>1349</v>
      </c>
      <c r="C73" s="11" t="s">
        <v>1805</v>
      </c>
      <c r="D73" s="11" t="s">
        <v>1350</v>
      </c>
      <c r="E73" s="41">
        <v>55.99</v>
      </c>
      <c r="F73" s="42">
        <f t="shared" si="7"/>
        <v>1</v>
      </c>
      <c r="G73" s="41">
        <f t="shared" si="8"/>
        <v>55.99</v>
      </c>
      <c r="H73" s="59" t="s">
        <v>1892</v>
      </c>
      <c r="I73" s="10">
        <v>6</v>
      </c>
      <c r="J73" s="10">
        <v>16</v>
      </c>
      <c r="K73" s="10">
        <f t="shared" si="9"/>
        <v>15.24</v>
      </c>
      <c r="L73" s="10">
        <f t="shared" si="10"/>
        <v>40.64</v>
      </c>
      <c r="R73" s="7">
        <v>1</v>
      </c>
    </row>
    <row r="74" spans="1:18" s="9" customFormat="1" ht="50.25" customHeight="1" x14ac:dyDescent="0.2">
      <c r="A74" s="12" t="s">
        <v>92</v>
      </c>
      <c r="B74" s="12" t="str">
        <f xml:space="preserve"> SUBSTITUTE(B73, "s", "d")</f>
        <v>16-C11d</v>
      </c>
      <c r="C74" s="12" t="str">
        <f>C73&amp;" - Deluxe"</f>
        <v>DaySpring God's Gift of Love™ Centerpiece by FTD® - Deluxe</v>
      </c>
      <c r="D74" s="17" t="s">
        <v>1350</v>
      </c>
      <c r="E74" s="37">
        <v>64.989999999999995</v>
      </c>
      <c r="F74" s="38">
        <f t="shared" si="7"/>
        <v>1</v>
      </c>
      <c r="G74" s="37">
        <f t="shared" si="8"/>
        <v>64.989999999999995</v>
      </c>
      <c r="H74" s="1" t="s">
        <v>72</v>
      </c>
      <c r="I74" s="12">
        <v>6</v>
      </c>
      <c r="J74" s="12">
        <v>17</v>
      </c>
      <c r="K74" s="12">
        <f t="shared" si="9"/>
        <v>15.24</v>
      </c>
      <c r="L74" s="12">
        <f t="shared" si="10"/>
        <v>43.18</v>
      </c>
    </row>
    <row r="75" spans="1:18" s="9" customFormat="1" ht="50.25" customHeight="1" x14ac:dyDescent="0.2">
      <c r="A75" s="12" t="s">
        <v>92</v>
      </c>
      <c r="B75" s="12" t="str">
        <f xml:space="preserve"> SUBSTITUTE(B73, "s", "p")</f>
        <v>16-C11p</v>
      </c>
      <c r="C75" s="12" t="str">
        <f>C73&amp;" - Premium"</f>
        <v>DaySpring God's Gift of Love™ Centerpiece by FTD® - Premium</v>
      </c>
      <c r="D75" s="17" t="s">
        <v>1350</v>
      </c>
      <c r="E75" s="37">
        <v>73.989999999999995</v>
      </c>
      <c r="F75" s="38">
        <f t="shared" si="7"/>
        <v>1</v>
      </c>
      <c r="G75" s="37">
        <f t="shared" si="8"/>
        <v>73.989999999999995</v>
      </c>
      <c r="H75" s="1" t="s">
        <v>72</v>
      </c>
      <c r="I75" s="12">
        <v>6</v>
      </c>
      <c r="J75" s="12">
        <v>18</v>
      </c>
      <c r="K75" s="12">
        <f t="shared" si="9"/>
        <v>15.24</v>
      </c>
      <c r="L75" s="12">
        <f t="shared" si="10"/>
        <v>45.72</v>
      </c>
    </row>
    <row r="76" spans="1:18" s="5" customFormat="1" ht="50.25" customHeight="1" x14ac:dyDescent="0.2">
      <c r="A76" s="8" t="s">
        <v>92</v>
      </c>
      <c r="B76" s="8" t="str">
        <f xml:space="preserve"> SUBSTITUTE(B73, "s", "e")</f>
        <v>16-C11e</v>
      </c>
      <c r="C76" s="26" t="str">
        <f>C73&amp;" - Exquisite"</f>
        <v>DaySpring God's Gift of Love™ Centerpiece by FTD® - Exquisite</v>
      </c>
      <c r="D76" s="26" t="s">
        <v>1350</v>
      </c>
      <c r="E76" s="39">
        <v>82.99</v>
      </c>
      <c r="F76" s="80">
        <f t="shared" si="7"/>
        <v>1</v>
      </c>
      <c r="G76" s="81">
        <f t="shared" si="8"/>
        <v>82.99</v>
      </c>
      <c r="H76" s="26" t="s">
        <v>72</v>
      </c>
      <c r="I76" s="8">
        <v>6</v>
      </c>
      <c r="J76" s="8">
        <v>19</v>
      </c>
      <c r="K76" s="8">
        <f t="shared" si="9"/>
        <v>15.24</v>
      </c>
      <c r="L76" s="8">
        <f t="shared" si="10"/>
        <v>48.26</v>
      </c>
    </row>
    <row r="77" spans="1:18" s="7" customFormat="1" ht="50.25" customHeight="1" x14ac:dyDescent="0.2">
      <c r="A77" s="10" t="s">
        <v>92</v>
      </c>
      <c r="B77" s="10" t="s">
        <v>1763</v>
      </c>
      <c r="C77" s="11" t="s">
        <v>104</v>
      </c>
      <c r="D77" s="11" t="s">
        <v>1764</v>
      </c>
      <c r="E77" s="41">
        <v>49.99</v>
      </c>
      <c r="F77" s="42">
        <f t="shared" si="7"/>
        <v>1</v>
      </c>
      <c r="G77" s="41">
        <f t="shared" si="8"/>
        <v>49.99</v>
      </c>
      <c r="H77" s="59" t="s">
        <v>2028</v>
      </c>
      <c r="I77" s="10">
        <v>16</v>
      </c>
      <c r="J77" s="10">
        <v>12</v>
      </c>
      <c r="K77" s="10">
        <f t="shared" si="9"/>
        <v>40.64</v>
      </c>
      <c r="L77" s="10">
        <f t="shared" si="10"/>
        <v>30.48</v>
      </c>
      <c r="R77" s="7">
        <v>1</v>
      </c>
    </row>
    <row r="78" spans="1:18" s="9" customFormat="1" ht="50.25" customHeight="1" x14ac:dyDescent="0.2">
      <c r="A78" s="12" t="s">
        <v>92</v>
      </c>
      <c r="B78" s="12" t="str">
        <f xml:space="preserve"> SUBSTITUTE(B77, "s", "d")</f>
        <v>17-V1d</v>
      </c>
      <c r="C78" s="12" t="str">
        <f>C77&amp;" - Deluxe"</f>
        <v>The FTD® Lasting Romance® Bouquet - Deluxe</v>
      </c>
      <c r="D78" s="17" t="s">
        <v>1764</v>
      </c>
      <c r="E78" s="37">
        <v>59.99</v>
      </c>
      <c r="F78" s="38">
        <f t="shared" si="7"/>
        <v>1</v>
      </c>
      <c r="G78" s="37">
        <f t="shared" si="8"/>
        <v>59.99</v>
      </c>
      <c r="H78" s="1" t="s">
        <v>1809</v>
      </c>
      <c r="I78" s="12">
        <v>17</v>
      </c>
      <c r="J78" s="12">
        <v>13</v>
      </c>
      <c r="K78" s="12">
        <f t="shared" si="9"/>
        <v>43.18</v>
      </c>
      <c r="L78" s="12">
        <f t="shared" si="10"/>
        <v>33.020000000000003</v>
      </c>
    </row>
    <row r="79" spans="1:18" s="9" customFormat="1" ht="50.25" customHeight="1" x14ac:dyDescent="0.2">
      <c r="A79" s="12" t="s">
        <v>92</v>
      </c>
      <c r="B79" s="12" t="str">
        <f xml:space="preserve"> SUBSTITUTE(B77, "s", "p")</f>
        <v>17-V1p</v>
      </c>
      <c r="C79" s="12" t="str">
        <f>C77&amp;" - Premium"</f>
        <v>The FTD® Lasting Romance® Bouquet - Premium</v>
      </c>
      <c r="D79" s="17" t="s">
        <v>1764</v>
      </c>
      <c r="E79" s="37">
        <v>69.989999999999995</v>
      </c>
      <c r="F79" s="38">
        <f t="shared" si="7"/>
        <v>1</v>
      </c>
      <c r="G79" s="37">
        <f t="shared" si="8"/>
        <v>69.989999999999995</v>
      </c>
      <c r="H79" s="1" t="s">
        <v>1809</v>
      </c>
      <c r="I79" s="12">
        <v>18</v>
      </c>
      <c r="J79" s="12">
        <v>14</v>
      </c>
      <c r="K79" s="12">
        <f t="shared" si="9"/>
        <v>45.72</v>
      </c>
      <c r="L79" s="12">
        <f t="shared" si="10"/>
        <v>35.56</v>
      </c>
    </row>
    <row r="80" spans="1:18" s="5" customFormat="1" ht="50.25" customHeight="1" x14ac:dyDescent="0.2">
      <c r="A80" s="8" t="s">
        <v>92</v>
      </c>
      <c r="B80" s="8" t="str">
        <f xml:space="preserve"> SUBSTITUTE(B77, "s", "e")</f>
        <v>17-V1e</v>
      </c>
      <c r="C80" s="26" t="str">
        <f>C77&amp;" - Exquisite"</f>
        <v>The FTD® Lasting Romance® Bouquet - Exquisite</v>
      </c>
      <c r="D80" s="26" t="s">
        <v>1764</v>
      </c>
      <c r="E80" s="39">
        <v>89.99</v>
      </c>
      <c r="F80" s="80">
        <f t="shared" si="7"/>
        <v>1</v>
      </c>
      <c r="G80" s="81">
        <f t="shared" si="8"/>
        <v>89.99</v>
      </c>
      <c r="H80" s="26" t="s">
        <v>1809</v>
      </c>
      <c r="I80" s="8">
        <v>19</v>
      </c>
      <c r="J80" s="8">
        <v>15</v>
      </c>
      <c r="K80" s="8">
        <f t="shared" si="9"/>
        <v>48.26</v>
      </c>
      <c r="L80" s="8">
        <f t="shared" si="10"/>
        <v>38.1</v>
      </c>
    </row>
    <row r="81" spans="1:89" s="16" customFormat="1" ht="50.25" customHeight="1" x14ac:dyDescent="0.2">
      <c r="A81" s="3" t="s">
        <v>92</v>
      </c>
      <c r="B81" s="3" t="s">
        <v>1765</v>
      </c>
      <c r="C81" s="4" t="s">
        <v>1240</v>
      </c>
      <c r="D81" s="11" t="s">
        <v>1764</v>
      </c>
      <c r="E81" s="41" t="s">
        <v>143</v>
      </c>
      <c r="F81" s="42">
        <f t="shared" si="7"/>
        <v>1</v>
      </c>
      <c r="G81" s="41" t="s">
        <v>143</v>
      </c>
      <c r="H81" s="59" t="s">
        <v>2029</v>
      </c>
      <c r="I81" s="3">
        <v>15</v>
      </c>
      <c r="J81" s="3">
        <v>12</v>
      </c>
      <c r="K81" s="3">
        <f t="shared" si="9"/>
        <v>38.1</v>
      </c>
      <c r="L81" s="3">
        <f t="shared" si="10"/>
        <v>30.48</v>
      </c>
      <c r="M81" s="7"/>
      <c r="N81" s="7"/>
      <c r="O81" s="7"/>
      <c r="P81" s="7"/>
      <c r="Q81" s="7"/>
      <c r="R81" s="7">
        <v>1</v>
      </c>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row>
    <row r="82" spans="1:89" s="7" customFormat="1" ht="50.25" customHeight="1" x14ac:dyDescent="0.2">
      <c r="A82" s="6" t="s">
        <v>92</v>
      </c>
      <c r="B82" s="12" t="str">
        <f xml:space="preserve"> SUBSTITUTE(B81, "s", "d")</f>
        <v>17-V1Rd</v>
      </c>
      <c r="C82" s="6" t="str">
        <f>C81&amp;" - Deluxe"</f>
        <v>The FTD® Art of Love™ Rose Bouquet - Deluxe</v>
      </c>
      <c r="D82" s="17" t="s">
        <v>1764</v>
      </c>
      <c r="E82" s="37" t="s">
        <v>143</v>
      </c>
      <c r="F82" s="38">
        <f t="shared" si="7"/>
        <v>1</v>
      </c>
      <c r="G82" s="37" t="s">
        <v>143</v>
      </c>
      <c r="H82" s="1" t="s">
        <v>1809</v>
      </c>
      <c r="I82" s="6">
        <v>17</v>
      </c>
      <c r="J82" s="6">
        <v>13</v>
      </c>
      <c r="K82" s="6">
        <f t="shared" si="9"/>
        <v>43.18</v>
      </c>
      <c r="L82" s="6">
        <f t="shared" si="10"/>
        <v>33.020000000000003</v>
      </c>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row>
    <row r="83" spans="1:89" s="7" customFormat="1" ht="50.25" customHeight="1" x14ac:dyDescent="0.2">
      <c r="A83" s="10" t="s">
        <v>92</v>
      </c>
      <c r="B83" s="10" t="s">
        <v>1766</v>
      </c>
      <c r="C83" s="11" t="s">
        <v>105</v>
      </c>
      <c r="D83" s="11" t="s">
        <v>1764</v>
      </c>
      <c r="E83" s="41">
        <v>39.99</v>
      </c>
      <c r="F83" s="42">
        <f t="shared" si="7"/>
        <v>1</v>
      </c>
      <c r="G83" s="41">
        <f t="shared" ref="G83:G90" si="11">VALUE(TRUNC(E83*F83,0)&amp;".99")</f>
        <v>39.99</v>
      </c>
      <c r="H83" s="59" t="s">
        <v>2030</v>
      </c>
      <c r="I83" s="10">
        <v>13</v>
      </c>
      <c r="J83" s="10">
        <v>11</v>
      </c>
      <c r="K83" s="10">
        <f t="shared" si="9"/>
        <v>33.020000000000003</v>
      </c>
      <c r="L83" s="10">
        <f t="shared" si="10"/>
        <v>27.94</v>
      </c>
      <c r="R83" s="7">
        <v>1</v>
      </c>
    </row>
    <row r="84" spans="1:89" s="9" customFormat="1" ht="50.25" customHeight="1" x14ac:dyDescent="0.2">
      <c r="A84" s="12" t="s">
        <v>92</v>
      </c>
      <c r="B84" s="12" t="str">
        <f xml:space="preserve"> SUBSTITUTE(B83, "s", "d")</f>
        <v>17-V2d</v>
      </c>
      <c r="C84" s="12" t="str">
        <f>C83&amp;" - Deluxe"</f>
        <v>The FTD® Sweethearts® Bouquet - Deluxe</v>
      </c>
      <c r="D84" s="17" t="s">
        <v>1764</v>
      </c>
      <c r="E84" s="37">
        <v>49.99</v>
      </c>
      <c r="F84" s="38">
        <f t="shared" si="7"/>
        <v>1</v>
      </c>
      <c r="G84" s="37">
        <f t="shared" si="11"/>
        <v>49.99</v>
      </c>
      <c r="H84" s="1" t="s">
        <v>1809</v>
      </c>
      <c r="I84" s="12">
        <v>14</v>
      </c>
      <c r="J84" s="12">
        <v>11</v>
      </c>
      <c r="K84" s="12">
        <f t="shared" si="9"/>
        <v>35.56</v>
      </c>
      <c r="L84" s="12">
        <f t="shared" si="10"/>
        <v>27.94</v>
      </c>
    </row>
    <row r="85" spans="1:89" s="9" customFormat="1" ht="50.25" customHeight="1" x14ac:dyDescent="0.2">
      <c r="A85" s="12" t="s">
        <v>92</v>
      </c>
      <c r="B85" s="12" t="str">
        <f xml:space="preserve"> SUBSTITUTE(B83, "s", "p")</f>
        <v>17-V2p</v>
      </c>
      <c r="C85" s="12" t="str">
        <f>C83&amp;" - Premium"</f>
        <v>The FTD® Sweethearts® Bouquet - Premium</v>
      </c>
      <c r="D85" s="17" t="s">
        <v>1764</v>
      </c>
      <c r="E85" s="37">
        <v>59.99</v>
      </c>
      <c r="F85" s="38">
        <f t="shared" si="7"/>
        <v>1</v>
      </c>
      <c r="G85" s="37">
        <f t="shared" si="11"/>
        <v>59.99</v>
      </c>
      <c r="H85" s="1" t="s">
        <v>1809</v>
      </c>
      <c r="I85" s="12">
        <v>15</v>
      </c>
      <c r="J85" s="12">
        <v>12</v>
      </c>
      <c r="K85" s="12">
        <f t="shared" si="9"/>
        <v>38.1</v>
      </c>
      <c r="L85" s="12">
        <f t="shared" si="10"/>
        <v>30.48</v>
      </c>
    </row>
    <row r="86" spans="1:89" s="5" customFormat="1" ht="50.25" customHeight="1" x14ac:dyDescent="0.2">
      <c r="A86" s="8" t="s">
        <v>92</v>
      </c>
      <c r="B86" s="8" t="str">
        <f xml:space="preserve"> SUBSTITUTE(B83, "s", "e")</f>
        <v>17-V2e</v>
      </c>
      <c r="C86" s="26" t="str">
        <f>C83&amp;" - Exquisite"</f>
        <v>The FTD® Sweethearts® Bouquet - Exquisite</v>
      </c>
      <c r="D86" s="26" t="s">
        <v>1764</v>
      </c>
      <c r="E86" s="39">
        <v>74.989999999999995</v>
      </c>
      <c r="F86" s="80">
        <f t="shared" si="7"/>
        <v>1</v>
      </c>
      <c r="G86" s="81">
        <f t="shared" si="11"/>
        <v>74.989999999999995</v>
      </c>
      <c r="H86" s="26" t="s">
        <v>1809</v>
      </c>
      <c r="I86" s="8">
        <v>16</v>
      </c>
      <c r="J86" s="8">
        <v>14</v>
      </c>
      <c r="K86" s="8">
        <f t="shared" si="9"/>
        <v>40.64</v>
      </c>
      <c r="L86" s="8">
        <f t="shared" si="10"/>
        <v>35.56</v>
      </c>
    </row>
    <row r="87" spans="1:89" s="7" customFormat="1" ht="50.25" customHeight="1" x14ac:dyDescent="0.2">
      <c r="A87" s="10" t="s">
        <v>92</v>
      </c>
      <c r="B87" s="10" t="s">
        <v>1767</v>
      </c>
      <c r="C87" s="11" t="s">
        <v>948</v>
      </c>
      <c r="D87" s="11" t="s">
        <v>1764</v>
      </c>
      <c r="E87" s="41">
        <v>59.99</v>
      </c>
      <c r="F87" s="42">
        <f t="shared" si="7"/>
        <v>1</v>
      </c>
      <c r="G87" s="41">
        <f t="shared" si="11"/>
        <v>59.99</v>
      </c>
      <c r="H87" s="59" t="s">
        <v>2031</v>
      </c>
      <c r="I87" s="10">
        <v>16</v>
      </c>
      <c r="J87" s="10">
        <v>12</v>
      </c>
      <c r="K87" s="10">
        <f t="shared" si="9"/>
        <v>40.64</v>
      </c>
      <c r="L87" s="10">
        <f t="shared" si="10"/>
        <v>30.48</v>
      </c>
      <c r="R87" s="7">
        <v>1</v>
      </c>
    </row>
    <row r="88" spans="1:89" s="9" customFormat="1" ht="50.25" customHeight="1" x14ac:dyDescent="0.2">
      <c r="A88" s="12" t="s">
        <v>92</v>
      </c>
      <c r="B88" s="12" t="str">
        <f xml:space="preserve"> SUBSTITUTE(B87, "s", "d")</f>
        <v>17-V3d</v>
      </c>
      <c r="C88" s="12" t="str">
        <f>C87&amp;" - Deluxe"</f>
        <v>The FTD® Perfect Impressions™ Bouquet - Deluxe</v>
      </c>
      <c r="D88" s="17" t="s">
        <v>1764</v>
      </c>
      <c r="E88" s="37">
        <v>69.989999999999995</v>
      </c>
      <c r="F88" s="38">
        <f t="shared" si="7"/>
        <v>1</v>
      </c>
      <c r="G88" s="37">
        <f t="shared" si="11"/>
        <v>69.989999999999995</v>
      </c>
      <c r="H88" s="1" t="s">
        <v>1842</v>
      </c>
      <c r="I88" s="12">
        <v>17</v>
      </c>
      <c r="J88" s="12">
        <v>13</v>
      </c>
      <c r="K88" s="12">
        <f t="shared" si="9"/>
        <v>43.18</v>
      </c>
      <c r="L88" s="12">
        <f t="shared" si="10"/>
        <v>33.020000000000003</v>
      </c>
    </row>
    <row r="89" spans="1:89" s="9" customFormat="1" ht="50.25" customHeight="1" x14ac:dyDescent="0.2">
      <c r="A89" s="12" t="s">
        <v>92</v>
      </c>
      <c r="B89" s="12" t="str">
        <f xml:space="preserve"> SUBSTITUTE(B87, "s", "p")</f>
        <v>17-V3p</v>
      </c>
      <c r="C89" s="12" t="str">
        <f>C87&amp;" - Premium"</f>
        <v>The FTD® Perfect Impressions™ Bouquet - Premium</v>
      </c>
      <c r="D89" s="17" t="s">
        <v>1764</v>
      </c>
      <c r="E89" s="37">
        <v>79.989999999999995</v>
      </c>
      <c r="F89" s="38">
        <f t="shared" si="7"/>
        <v>1</v>
      </c>
      <c r="G89" s="37">
        <f t="shared" si="11"/>
        <v>79.989999999999995</v>
      </c>
      <c r="H89" s="1" t="s">
        <v>1842</v>
      </c>
      <c r="I89" s="12">
        <v>18</v>
      </c>
      <c r="J89" s="12">
        <v>14</v>
      </c>
      <c r="K89" s="12">
        <f t="shared" si="9"/>
        <v>45.72</v>
      </c>
      <c r="L89" s="12">
        <f t="shared" si="10"/>
        <v>35.56</v>
      </c>
    </row>
    <row r="90" spans="1:89" s="9" customFormat="1" ht="50.25" customHeight="1" x14ac:dyDescent="0.2">
      <c r="A90" s="6" t="s">
        <v>92</v>
      </c>
      <c r="B90" s="6" t="str">
        <f xml:space="preserve"> SUBSTITUTE(B87, "s", "e")</f>
        <v>17-V3e</v>
      </c>
      <c r="C90" s="17" t="str">
        <f>C87&amp;" - Exquisite"</f>
        <v>The FTD® Perfect Impressions™ Bouquet - Exquisite</v>
      </c>
      <c r="D90" s="17" t="s">
        <v>1764</v>
      </c>
      <c r="E90" s="37">
        <v>89.99</v>
      </c>
      <c r="F90" s="83">
        <f t="shared" si="7"/>
        <v>1</v>
      </c>
      <c r="G90" s="84">
        <f t="shared" si="11"/>
        <v>89.99</v>
      </c>
      <c r="H90" s="17"/>
      <c r="I90" s="6">
        <v>19</v>
      </c>
      <c r="J90" s="6">
        <v>15</v>
      </c>
      <c r="K90" s="6">
        <f t="shared" si="9"/>
        <v>48.26</v>
      </c>
      <c r="L90" s="6">
        <f t="shared" si="10"/>
        <v>38.1</v>
      </c>
    </row>
    <row r="91" spans="1:89" s="7" customFormat="1" ht="50.25" customHeight="1" x14ac:dyDescent="0.2">
      <c r="A91" s="10" t="s">
        <v>92</v>
      </c>
      <c r="B91" s="10" t="s">
        <v>1768</v>
      </c>
      <c r="C91" s="11" t="s">
        <v>121</v>
      </c>
      <c r="D91" s="11" t="s">
        <v>1764</v>
      </c>
      <c r="E91" s="41" t="s">
        <v>143</v>
      </c>
      <c r="F91" s="42">
        <f t="shared" si="7"/>
        <v>1</v>
      </c>
      <c r="G91" s="41" t="s">
        <v>143</v>
      </c>
      <c r="H91" s="59" t="s">
        <v>2032</v>
      </c>
      <c r="I91" s="10">
        <v>17</v>
      </c>
      <c r="J91" s="10">
        <v>14</v>
      </c>
      <c r="K91" s="10">
        <f t="shared" si="9"/>
        <v>43.18</v>
      </c>
      <c r="L91" s="10">
        <f t="shared" si="10"/>
        <v>35.56</v>
      </c>
      <c r="R91" s="7">
        <v>1</v>
      </c>
    </row>
    <row r="92" spans="1:89" s="9" customFormat="1" ht="50.25" customHeight="1" x14ac:dyDescent="0.2">
      <c r="A92" s="6" t="s">
        <v>92</v>
      </c>
      <c r="B92" s="12" t="str">
        <f xml:space="preserve"> SUBSTITUTE(B91, "s", "d")</f>
        <v>17-V3Rd</v>
      </c>
      <c r="C92" s="6" t="str">
        <f>C91&amp;" - Deluxe"</f>
        <v>The FTD® In Love with Red Roses™ Bouquet - Deluxe</v>
      </c>
      <c r="D92" s="17" t="s">
        <v>1764</v>
      </c>
      <c r="E92" s="37" t="s">
        <v>143</v>
      </c>
      <c r="F92" s="38">
        <f t="shared" si="7"/>
        <v>1</v>
      </c>
      <c r="G92" s="37" t="s">
        <v>143</v>
      </c>
      <c r="H92" s="1" t="s">
        <v>1809</v>
      </c>
      <c r="I92" s="6">
        <v>19</v>
      </c>
      <c r="J92" s="6">
        <v>15</v>
      </c>
      <c r="K92" s="6">
        <f t="shared" si="9"/>
        <v>48.26</v>
      </c>
      <c r="L92" s="6">
        <f t="shared" si="10"/>
        <v>38.1</v>
      </c>
    </row>
    <row r="93" spans="1:89" s="5" customFormat="1" ht="50.25" customHeight="1" x14ac:dyDescent="0.2">
      <c r="A93" s="8" t="s">
        <v>92</v>
      </c>
      <c r="B93" s="12" t="str">
        <f xml:space="preserve"> SUBSTITUTE(B91, "s", "p")</f>
        <v>17-V3Rp</v>
      </c>
      <c r="C93" s="8" t="str">
        <f>C91&amp;" - Premium"</f>
        <v>The FTD® In Love with Red Roses™ Bouquet - Premium</v>
      </c>
      <c r="D93" s="26" t="s">
        <v>1764</v>
      </c>
      <c r="E93" s="39" t="s">
        <v>143</v>
      </c>
      <c r="F93" s="40">
        <f t="shared" si="7"/>
        <v>1</v>
      </c>
      <c r="G93" s="39" t="s">
        <v>143</v>
      </c>
      <c r="H93" s="22" t="s">
        <v>1809</v>
      </c>
      <c r="I93" s="8">
        <v>20</v>
      </c>
      <c r="J93" s="8">
        <v>17</v>
      </c>
      <c r="K93" s="8">
        <f t="shared" si="9"/>
        <v>50.8</v>
      </c>
      <c r="L93" s="8">
        <f t="shared" si="10"/>
        <v>43.18</v>
      </c>
    </row>
    <row r="94" spans="1:89" s="7" customFormat="1" ht="50.25" customHeight="1" x14ac:dyDescent="0.2">
      <c r="A94" s="10" t="s">
        <v>92</v>
      </c>
      <c r="B94" s="10" t="s">
        <v>1769</v>
      </c>
      <c r="C94" s="11" t="s">
        <v>2026</v>
      </c>
      <c r="D94" s="11" t="s">
        <v>1764</v>
      </c>
      <c r="E94" s="41">
        <v>49.99</v>
      </c>
      <c r="F94" s="42">
        <f t="shared" si="7"/>
        <v>1</v>
      </c>
      <c r="G94" s="41">
        <f t="shared" ref="G94:G115" si="12">VALUE(TRUNC(E94*F94,0)&amp;".99")</f>
        <v>49.99</v>
      </c>
      <c r="H94" s="59" t="s">
        <v>2033</v>
      </c>
      <c r="I94" s="10">
        <v>12</v>
      </c>
      <c r="J94" s="10">
        <v>10</v>
      </c>
      <c r="K94" s="10">
        <f t="shared" si="9"/>
        <v>30.48</v>
      </c>
      <c r="L94" s="10">
        <f t="shared" si="10"/>
        <v>25.4</v>
      </c>
      <c r="R94" s="7">
        <v>1</v>
      </c>
    </row>
    <row r="95" spans="1:89" s="9" customFormat="1" ht="50.25" customHeight="1" x14ac:dyDescent="0.2">
      <c r="A95" s="12" t="s">
        <v>92</v>
      </c>
      <c r="B95" s="12" t="str">
        <f xml:space="preserve"> SUBSTITUTE(B94, "s", "d")</f>
        <v>17-V4d</v>
      </c>
      <c r="C95" s="12" t="str">
        <f>C94&amp;" - Deluxe"</f>
        <v>The FTD® Hold Me in Your Heart™ Rose Bouquet - Deluxe</v>
      </c>
      <c r="D95" s="17" t="s">
        <v>1764</v>
      </c>
      <c r="E95" s="37">
        <v>59.99</v>
      </c>
      <c r="F95" s="38">
        <f t="shared" si="7"/>
        <v>1</v>
      </c>
      <c r="G95" s="37">
        <f t="shared" si="12"/>
        <v>59.99</v>
      </c>
      <c r="H95" s="1" t="s">
        <v>1842</v>
      </c>
      <c r="I95" s="12">
        <v>12</v>
      </c>
      <c r="J95" s="12">
        <v>12</v>
      </c>
      <c r="K95" s="12">
        <f t="shared" si="9"/>
        <v>30.48</v>
      </c>
      <c r="L95" s="12">
        <f t="shared" si="10"/>
        <v>30.48</v>
      </c>
    </row>
    <row r="96" spans="1:89" s="9" customFormat="1" ht="50.25" customHeight="1" x14ac:dyDescent="0.2">
      <c r="A96" s="12" t="s">
        <v>92</v>
      </c>
      <c r="B96" s="12" t="str">
        <f xml:space="preserve"> SUBSTITUTE(B94, "s", "p")</f>
        <v>17-V4p</v>
      </c>
      <c r="C96" s="12" t="str">
        <f>C94&amp;" - Premium"</f>
        <v>The FTD® Hold Me in Your Heart™ Rose Bouquet - Premium</v>
      </c>
      <c r="D96" s="17" t="s">
        <v>1764</v>
      </c>
      <c r="E96" s="37">
        <v>69.989999999999995</v>
      </c>
      <c r="F96" s="38">
        <f t="shared" si="7"/>
        <v>1</v>
      </c>
      <c r="G96" s="37">
        <f t="shared" si="12"/>
        <v>69.989999999999995</v>
      </c>
      <c r="H96" s="1" t="s">
        <v>1842</v>
      </c>
      <c r="I96" s="12">
        <v>13</v>
      </c>
      <c r="J96" s="12">
        <v>12</v>
      </c>
      <c r="K96" s="12">
        <f t="shared" si="9"/>
        <v>33.020000000000003</v>
      </c>
      <c r="L96" s="12">
        <f t="shared" si="10"/>
        <v>30.48</v>
      </c>
    </row>
    <row r="97" spans="1:89" s="5" customFormat="1" ht="50.25" customHeight="1" x14ac:dyDescent="0.2">
      <c r="A97" s="8" t="s">
        <v>92</v>
      </c>
      <c r="B97" s="8" t="str">
        <f xml:space="preserve"> SUBSTITUTE(B94, "s", "e")</f>
        <v>17-V4e</v>
      </c>
      <c r="C97" s="26" t="str">
        <f>C94&amp;" - Exquisite"</f>
        <v>The FTD® Hold Me in Your Heart™ Rose Bouquet - Exquisite</v>
      </c>
      <c r="D97" s="26" t="s">
        <v>371</v>
      </c>
      <c r="E97" s="39">
        <v>79.989999999999995</v>
      </c>
      <c r="F97" s="80">
        <f t="shared" si="7"/>
        <v>1</v>
      </c>
      <c r="G97" s="81">
        <f t="shared" si="12"/>
        <v>79.989999999999995</v>
      </c>
      <c r="H97" s="26" t="s">
        <v>1809</v>
      </c>
      <c r="I97" s="8">
        <v>14</v>
      </c>
      <c r="J97" s="8">
        <v>13</v>
      </c>
      <c r="K97" s="8">
        <f t="shared" si="9"/>
        <v>35.56</v>
      </c>
      <c r="L97" s="8">
        <f t="shared" si="10"/>
        <v>33.020000000000003</v>
      </c>
    </row>
    <row r="98" spans="1:89" s="16" customFormat="1" ht="50.25" customHeight="1" x14ac:dyDescent="0.2">
      <c r="A98" s="3" t="s">
        <v>92</v>
      </c>
      <c r="B98" s="3" t="s">
        <v>1770</v>
      </c>
      <c r="C98" s="11" t="s">
        <v>1900</v>
      </c>
      <c r="D98" s="11" t="s">
        <v>1764</v>
      </c>
      <c r="E98" s="41">
        <v>81.99</v>
      </c>
      <c r="F98" s="42">
        <f t="shared" si="7"/>
        <v>1</v>
      </c>
      <c r="G98" s="41">
        <f t="shared" si="12"/>
        <v>81.99</v>
      </c>
      <c r="H98" s="59" t="s">
        <v>2034</v>
      </c>
      <c r="I98" s="3">
        <v>20</v>
      </c>
      <c r="J98" s="3">
        <v>18</v>
      </c>
      <c r="K98" s="3">
        <f t="shared" ref="K98:K129" si="13">I98*2.54</f>
        <v>50.8</v>
      </c>
      <c r="L98" s="3">
        <f t="shared" ref="L98:L129" si="14">J98*2.54</f>
        <v>45.72</v>
      </c>
      <c r="M98" s="7"/>
      <c r="N98" s="7"/>
      <c r="O98" s="7"/>
      <c r="P98" s="7"/>
      <c r="Q98" s="7"/>
      <c r="R98" s="7">
        <v>1</v>
      </c>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row>
    <row r="99" spans="1:89" s="7" customFormat="1" ht="50.25" customHeight="1" x14ac:dyDescent="0.2">
      <c r="A99" s="6" t="s">
        <v>92</v>
      </c>
      <c r="B99" s="12" t="str">
        <f xml:space="preserve"> SUBSTITUTE(B98, "s", "d")</f>
        <v>17-V5d</v>
      </c>
      <c r="C99" s="6" t="str">
        <f>C98&amp;" - Deluxe"</f>
        <v>The FTD® Orchid Bouquet by Vera Wang - Deluxe</v>
      </c>
      <c r="D99" s="17" t="s">
        <v>1764</v>
      </c>
      <c r="E99" s="37">
        <v>129.99</v>
      </c>
      <c r="F99" s="38">
        <f t="shared" si="7"/>
        <v>1</v>
      </c>
      <c r="G99" s="37">
        <f t="shared" si="12"/>
        <v>129.99</v>
      </c>
      <c r="H99" s="1" t="s">
        <v>1809</v>
      </c>
      <c r="I99" s="6">
        <v>23</v>
      </c>
      <c r="J99" s="6">
        <v>20</v>
      </c>
      <c r="K99" s="6">
        <f t="shared" si="13"/>
        <v>58.42</v>
      </c>
      <c r="L99" s="6">
        <f t="shared" si="14"/>
        <v>50.8</v>
      </c>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row>
    <row r="100" spans="1:89" s="7" customFormat="1" ht="50.25" customHeight="1" x14ac:dyDescent="0.2">
      <c r="A100" s="10" t="s">
        <v>92</v>
      </c>
      <c r="B100" s="10" t="s">
        <v>1771</v>
      </c>
      <c r="C100" s="11" t="s">
        <v>1901</v>
      </c>
      <c r="D100" s="11" t="s">
        <v>371</v>
      </c>
      <c r="E100" s="41">
        <v>44.99</v>
      </c>
      <c r="F100" s="42">
        <f t="shared" si="7"/>
        <v>1</v>
      </c>
      <c r="G100" s="41">
        <f t="shared" si="12"/>
        <v>44.99</v>
      </c>
      <c r="H100" s="59" t="s">
        <v>2035</v>
      </c>
      <c r="I100" s="10">
        <v>14</v>
      </c>
      <c r="J100" s="10">
        <v>12</v>
      </c>
      <c r="K100" s="10">
        <f t="shared" si="13"/>
        <v>35.56</v>
      </c>
      <c r="L100" s="10">
        <f t="shared" si="14"/>
        <v>30.48</v>
      </c>
      <c r="R100" s="7">
        <v>1</v>
      </c>
    </row>
    <row r="101" spans="1:89" s="9" customFormat="1" ht="50.25" customHeight="1" x14ac:dyDescent="0.2">
      <c r="A101" s="12" t="s">
        <v>92</v>
      </c>
      <c r="B101" s="12" t="str">
        <f xml:space="preserve"> SUBSTITUTE(B100, "s", "d")</f>
        <v>17-V6d</v>
      </c>
      <c r="C101" s="12" t="str">
        <f>C100&amp;" - Deluxe"</f>
        <v>The FTD® Love You XO™ Bouquet by Hallmark - Deluxe</v>
      </c>
      <c r="D101" s="17" t="s">
        <v>371</v>
      </c>
      <c r="E101" s="37">
        <v>53.99</v>
      </c>
      <c r="F101" s="38">
        <f t="shared" si="7"/>
        <v>1</v>
      </c>
      <c r="G101" s="37">
        <f t="shared" si="12"/>
        <v>53.99</v>
      </c>
      <c r="H101" s="1" t="s">
        <v>1842</v>
      </c>
      <c r="I101" s="12">
        <v>16</v>
      </c>
      <c r="J101" s="12">
        <v>13</v>
      </c>
      <c r="K101" s="12">
        <f t="shared" si="13"/>
        <v>40.64</v>
      </c>
      <c r="L101" s="12">
        <f t="shared" si="14"/>
        <v>33.020000000000003</v>
      </c>
    </row>
    <row r="102" spans="1:89" s="9" customFormat="1" ht="50.25" customHeight="1" x14ac:dyDescent="0.2">
      <c r="A102" s="12" t="s">
        <v>92</v>
      </c>
      <c r="B102" s="12" t="str">
        <f xml:space="preserve"> SUBSTITUTE(B100, "s", "p")</f>
        <v>17-V6p</v>
      </c>
      <c r="C102" s="12" t="str">
        <f>C100&amp;" - Premium"</f>
        <v>The FTD® Love You XO™ Bouquet by Hallmark - Premium</v>
      </c>
      <c r="D102" s="17" t="s">
        <v>371</v>
      </c>
      <c r="E102" s="37">
        <v>62.99</v>
      </c>
      <c r="F102" s="38">
        <f t="shared" si="7"/>
        <v>1</v>
      </c>
      <c r="G102" s="37">
        <f t="shared" si="12"/>
        <v>62.99</v>
      </c>
      <c r="H102" s="1" t="s">
        <v>1842</v>
      </c>
      <c r="I102" s="12">
        <v>17</v>
      </c>
      <c r="J102" s="12">
        <v>14</v>
      </c>
      <c r="K102" s="12">
        <f t="shared" si="13"/>
        <v>43.18</v>
      </c>
      <c r="L102" s="12">
        <f t="shared" si="14"/>
        <v>35.56</v>
      </c>
    </row>
    <row r="103" spans="1:89" s="5" customFormat="1" ht="50.25" customHeight="1" x14ac:dyDescent="0.2">
      <c r="A103" s="8" t="s">
        <v>92</v>
      </c>
      <c r="B103" s="8" t="str">
        <f xml:space="preserve"> SUBSTITUTE(B100, "s", "e")</f>
        <v>17-V6e</v>
      </c>
      <c r="C103" s="26" t="str">
        <f>C100&amp;" - Exquisite"</f>
        <v>The FTD® Love You XO™ Bouquet by Hallmark - Exquisite</v>
      </c>
      <c r="D103" s="26" t="s">
        <v>371</v>
      </c>
      <c r="E103" s="39">
        <v>81.99</v>
      </c>
      <c r="F103" s="80">
        <f t="shared" si="7"/>
        <v>1</v>
      </c>
      <c r="G103" s="81">
        <f t="shared" si="12"/>
        <v>81.99</v>
      </c>
      <c r="H103" s="26" t="s">
        <v>1809</v>
      </c>
      <c r="I103" s="8">
        <v>18</v>
      </c>
      <c r="J103" s="8">
        <v>15</v>
      </c>
      <c r="K103" s="8">
        <f t="shared" si="13"/>
        <v>45.72</v>
      </c>
      <c r="L103" s="8">
        <f t="shared" si="14"/>
        <v>38.1</v>
      </c>
    </row>
    <row r="104" spans="1:89" s="7" customFormat="1" ht="50.25" customHeight="1" x14ac:dyDescent="0.2">
      <c r="A104" s="10" t="s">
        <v>92</v>
      </c>
      <c r="B104" s="10" t="s">
        <v>1772</v>
      </c>
      <c r="C104" s="11" t="s">
        <v>1902</v>
      </c>
      <c r="D104" s="11" t="s">
        <v>1764</v>
      </c>
      <c r="E104" s="41">
        <v>39.99</v>
      </c>
      <c r="F104" s="42">
        <f t="shared" si="7"/>
        <v>1</v>
      </c>
      <c r="G104" s="41">
        <f t="shared" si="12"/>
        <v>39.99</v>
      </c>
      <c r="H104" s="59" t="s">
        <v>2036</v>
      </c>
      <c r="I104" s="10">
        <v>11</v>
      </c>
      <c r="J104" s="10">
        <v>11</v>
      </c>
      <c r="K104" s="10">
        <f t="shared" si="13"/>
        <v>27.94</v>
      </c>
      <c r="L104" s="10">
        <f t="shared" si="14"/>
        <v>27.94</v>
      </c>
      <c r="R104" s="7">
        <v>1</v>
      </c>
    </row>
    <row r="105" spans="1:89" s="9" customFormat="1" ht="50.25" customHeight="1" x14ac:dyDescent="0.2">
      <c r="A105" s="12" t="s">
        <v>92</v>
      </c>
      <c r="B105" s="12" t="str">
        <f xml:space="preserve"> SUBSTITUTE(B104, "s", "d")</f>
        <v>17-V7d</v>
      </c>
      <c r="C105" s="12" t="str">
        <f>C104&amp;" - Deluxe"</f>
        <v>The FTD® Be Loved™ Bouquet - Deluxe</v>
      </c>
      <c r="D105" s="17" t="s">
        <v>1764</v>
      </c>
      <c r="E105" s="37">
        <v>49.99</v>
      </c>
      <c r="F105" s="38">
        <f t="shared" si="7"/>
        <v>1</v>
      </c>
      <c r="G105" s="37">
        <f t="shared" si="12"/>
        <v>49.99</v>
      </c>
      <c r="H105" s="1" t="s">
        <v>1809</v>
      </c>
      <c r="I105" s="12">
        <v>12</v>
      </c>
      <c r="J105" s="12">
        <v>12</v>
      </c>
      <c r="K105" s="12">
        <f t="shared" si="13"/>
        <v>30.48</v>
      </c>
      <c r="L105" s="12">
        <f t="shared" si="14"/>
        <v>30.48</v>
      </c>
    </row>
    <row r="106" spans="1:89" s="9" customFormat="1" ht="50.25" customHeight="1" x14ac:dyDescent="0.2">
      <c r="A106" s="12" t="s">
        <v>92</v>
      </c>
      <c r="B106" s="12" t="str">
        <f xml:space="preserve"> SUBSTITUTE(B104, "s", "p")</f>
        <v>17-V7p</v>
      </c>
      <c r="C106" s="12" t="str">
        <f>C104&amp;" - Premium"</f>
        <v>The FTD® Be Loved™ Bouquet - Premium</v>
      </c>
      <c r="D106" s="17" t="s">
        <v>1764</v>
      </c>
      <c r="E106" s="37">
        <v>59.99</v>
      </c>
      <c r="F106" s="38">
        <f t="shared" si="7"/>
        <v>1</v>
      </c>
      <c r="G106" s="37">
        <f t="shared" si="12"/>
        <v>59.99</v>
      </c>
      <c r="H106" s="1" t="s">
        <v>1809</v>
      </c>
      <c r="I106" s="12">
        <v>13</v>
      </c>
      <c r="J106" s="12">
        <v>13</v>
      </c>
      <c r="K106" s="12">
        <f t="shared" si="13"/>
        <v>33.020000000000003</v>
      </c>
      <c r="L106" s="12">
        <f t="shared" si="14"/>
        <v>33.020000000000003</v>
      </c>
    </row>
    <row r="107" spans="1:89" s="5" customFormat="1" ht="50.25" customHeight="1" x14ac:dyDescent="0.2">
      <c r="A107" s="8" t="s">
        <v>92</v>
      </c>
      <c r="B107" s="8" t="str">
        <f xml:space="preserve"> SUBSTITUTE(B104, "s", "e")</f>
        <v>17-V7e</v>
      </c>
      <c r="C107" s="26" t="str">
        <f>C104&amp;" - Exquisite"</f>
        <v>The FTD® Be Loved™ Bouquet - Exquisite</v>
      </c>
      <c r="D107" s="26" t="s">
        <v>371</v>
      </c>
      <c r="E107" s="39">
        <v>69.989999999999995</v>
      </c>
      <c r="F107" s="80">
        <f t="shared" si="7"/>
        <v>1</v>
      </c>
      <c r="G107" s="81">
        <f t="shared" si="12"/>
        <v>69.989999999999995</v>
      </c>
      <c r="H107" s="26" t="s">
        <v>1809</v>
      </c>
      <c r="I107" s="8">
        <v>14</v>
      </c>
      <c r="J107" s="8">
        <v>14</v>
      </c>
      <c r="K107" s="8">
        <f t="shared" si="13"/>
        <v>35.56</v>
      </c>
      <c r="L107" s="8">
        <f t="shared" si="14"/>
        <v>35.56</v>
      </c>
    </row>
    <row r="108" spans="1:89" s="7" customFormat="1" ht="50.25" customHeight="1" x14ac:dyDescent="0.2">
      <c r="A108" s="10" t="s">
        <v>92</v>
      </c>
      <c r="B108" s="10" t="s">
        <v>1773</v>
      </c>
      <c r="C108" s="11" t="s">
        <v>93</v>
      </c>
      <c r="D108" s="11" t="s">
        <v>371</v>
      </c>
      <c r="E108" s="41">
        <v>49.99</v>
      </c>
      <c r="F108" s="42">
        <f t="shared" si="7"/>
        <v>1</v>
      </c>
      <c r="G108" s="41">
        <f t="shared" si="12"/>
        <v>49.99</v>
      </c>
      <c r="H108" s="59" t="s">
        <v>2037</v>
      </c>
      <c r="I108" s="10">
        <v>12</v>
      </c>
      <c r="J108" s="10">
        <v>11</v>
      </c>
      <c r="K108" s="10">
        <f t="shared" si="13"/>
        <v>30.48</v>
      </c>
      <c r="L108" s="10">
        <f t="shared" si="14"/>
        <v>27.94</v>
      </c>
      <c r="R108" s="7">
        <v>1</v>
      </c>
    </row>
    <row r="109" spans="1:89" s="9" customFormat="1" ht="50.25" customHeight="1" x14ac:dyDescent="0.2">
      <c r="A109" s="12" t="s">
        <v>92</v>
      </c>
      <c r="B109" s="12" t="str">
        <f xml:space="preserve"> SUBSTITUTE(B108, "s", "d")</f>
        <v>17-V8d</v>
      </c>
      <c r="C109" s="12" t="str">
        <f>C108&amp;" - Deluxe"</f>
        <v>The FTD® Season of Love™ Bouquet - Deluxe</v>
      </c>
      <c r="D109" s="17" t="s">
        <v>371</v>
      </c>
      <c r="E109" s="37">
        <v>64.989999999999995</v>
      </c>
      <c r="F109" s="38">
        <f t="shared" si="7"/>
        <v>1</v>
      </c>
      <c r="G109" s="37">
        <f t="shared" si="12"/>
        <v>64.989999999999995</v>
      </c>
      <c r="H109" s="1" t="s">
        <v>1809</v>
      </c>
      <c r="I109" s="12">
        <v>13</v>
      </c>
      <c r="J109" s="12">
        <v>12</v>
      </c>
      <c r="K109" s="12">
        <f t="shared" si="13"/>
        <v>33.020000000000003</v>
      </c>
      <c r="L109" s="12">
        <f t="shared" si="14"/>
        <v>30.48</v>
      </c>
    </row>
    <row r="110" spans="1:89" s="9" customFormat="1" ht="50.25" customHeight="1" x14ac:dyDescent="0.2">
      <c r="A110" s="12" t="s">
        <v>92</v>
      </c>
      <c r="B110" s="12" t="str">
        <f xml:space="preserve"> SUBSTITUTE(B108, "s", "p")</f>
        <v>17-V8p</v>
      </c>
      <c r="C110" s="12" t="str">
        <f>C108&amp;" - Premium"</f>
        <v>The FTD® Season of Love™ Bouquet - Premium</v>
      </c>
      <c r="D110" s="17" t="s">
        <v>371</v>
      </c>
      <c r="E110" s="37">
        <v>79.989999999999995</v>
      </c>
      <c r="F110" s="38">
        <f t="shared" si="7"/>
        <v>1</v>
      </c>
      <c r="G110" s="37">
        <f t="shared" si="12"/>
        <v>79.989999999999995</v>
      </c>
      <c r="H110" s="1" t="s">
        <v>1809</v>
      </c>
      <c r="I110" s="12">
        <v>14</v>
      </c>
      <c r="J110" s="12">
        <v>13</v>
      </c>
      <c r="K110" s="12">
        <f t="shared" si="13"/>
        <v>35.56</v>
      </c>
      <c r="L110" s="12">
        <f t="shared" si="14"/>
        <v>33.020000000000003</v>
      </c>
    </row>
    <row r="111" spans="1:89" s="5" customFormat="1" ht="50.25" customHeight="1" x14ac:dyDescent="0.2">
      <c r="A111" s="8" t="s">
        <v>92</v>
      </c>
      <c r="B111" s="8" t="str">
        <f xml:space="preserve"> SUBSTITUTE(B108, "s", "e")</f>
        <v>17-V8e</v>
      </c>
      <c r="C111" s="26" t="str">
        <f>C108&amp;" - Exquisite"</f>
        <v>The FTD® Season of Love™ Bouquet - Exquisite</v>
      </c>
      <c r="D111" s="26" t="s">
        <v>371</v>
      </c>
      <c r="E111" s="39">
        <v>89.99</v>
      </c>
      <c r="F111" s="80">
        <f t="shared" si="7"/>
        <v>1</v>
      </c>
      <c r="G111" s="81">
        <f t="shared" si="12"/>
        <v>89.99</v>
      </c>
      <c r="H111" s="26" t="s">
        <v>1809</v>
      </c>
      <c r="I111" s="8">
        <v>15</v>
      </c>
      <c r="J111" s="8">
        <v>13</v>
      </c>
      <c r="K111" s="8">
        <f t="shared" si="13"/>
        <v>38.1</v>
      </c>
      <c r="L111" s="8">
        <f t="shared" si="14"/>
        <v>33.020000000000003</v>
      </c>
    </row>
    <row r="112" spans="1:89" s="7" customFormat="1" ht="50.25" customHeight="1" x14ac:dyDescent="0.2">
      <c r="A112" s="3" t="s">
        <v>92</v>
      </c>
      <c r="B112" s="3" t="s">
        <v>1774</v>
      </c>
      <c r="C112" s="4" t="s">
        <v>107</v>
      </c>
      <c r="D112" s="11" t="s">
        <v>371</v>
      </c>
      <c r="E112" s="41">
        <v>44.99</v>
      </c>
      <c r="F112" s="42">
        <f t="shared" si="7"/>
        <v>1</v>
      </c>
      <c r="G112" s="41">
        <f t="shared" si="12"/>
        <v>44.99</v>
      </c>
      <c r="H112" s="59" t="s">
        <v>2038</v>
      </c>
      <c r="I112" s="3">
        <v>18</v>
      </c>
      <c r="J112" s="3">
        <v>16</v>
      </c>
      <c r="K112" s="3">
        <f t="shared" si="13"/>
        <v>45.72</v>
      </c>
      <c r="L112" s="3">
        <f t="shared" si="14"/>
        <v>40.64</v>
      </c>
      <c r="R112" s="7">
        <v>1</v>
      </c>
    </row>
    <row r="113" spans="1:89" s="9" customFormat="1" ht="50.25" customHeight="1" x14ac:dyDescent="0.2">
      <c r="A113" s="6" t="s">
        <v>92</v>
      </c>
      <c r="B113" s="12" t="str">
        <f xml:space="preserve"> SUBSTITUTE(B112, "s", "d")</f>
        <v>17-S1d</v>
      </c>
      <c r="C113" s="6" t="str">
        <f>C112&amp;" - Deluxe"</f>
        <v>The FTD® Touch of Spring® Bouquet - Deluxe</v>
      </c>
      <c r="D113" s="17" t="s">
        <v>371</v>
      </c>
      <c r="E113" s="37">
        <v>59.99</v>
      </c>
      <c r="F113" s="38">
        <f t="shared" si="7"/>
        <v>1</v>
      </c>
      <c r="G113" s="37">
        <f t="shared" si="12"/>
        <v>59.99</v>
      </c>
      <c r="H113" s="1" t="s">
        <v>72</v>
      </c>
      <c r="I113" s="6">
        <v>18</v>
      </c>
      <c r="J113" s="6">
        <v>19</v>
      </c>
      <c r="K113" s="6">
        <f t="shared" si="13"/>
        <v>45.72</v>
      </c>
      <c r="L113" s="6">
        <f t="shared" si="14"/>
        <v>48.26</v>
      </c>
    </row>
    <row r="114" spans="1:89" s="9" customFormat="1" ht="50.25" customHeight="1" x14ac:dyDescent="0.2">
      <c r="A114" s="6" t="s">
        <v>92</v>
      </c>
      <c r="B114" s="12" t="str">
        <f xml:space="preserve"> SUBSTITUTE(B112, "s", "p")</f>
        <v>17-S1p</v>
      </c>
      <c r="C114" s="6" t="str">
        <f>C112&amp;" - Premium"</f>
        <v>The FTD® Touch of Spring® Bouquet - Premium</v>
      </c>
      <c r="D114" s="17" t="s">
        <v>371</v>
      </c>
      <c r="E114" s="37">
        <v>69.989999999999995</v>
      </c>
      <c r="F114" s="38">
        <f t="shared" si="7"/>
        <v>1</v>
      </c>
      <c r="G114" s="37">
        <f t="shared" si="12"/>
        <v>69.989999999999995</v>
      </c>
      <c r="H114" s="1" t="s">
        <v>72</v>
      </c>
      <c r="I114" s="6">
        <v>19</v>
      </c>
      <c r="J114" s="6">
        <v>20</v>
      </c>
      <c r="K114" s="6">
        <f t="shared" si="13"/>
        <v>48.26</v>
      </c>
      <c r="L114" s="6">
        <f t="shared" si="14"/>
        <v>50.8</v>
      </c>
    </row>
    <row r="115" spans="1:89" s="5" customFormat="1" ht="50.25" customHeight="1" x14ac:dyDescent="0.2">
      <c r="A115" s="8" t="s">
        <v>92</v>
      </c>
      <c r="B115" s="13" t="str">
        <f xml:space="preserve"> SUBSTITUTE(B112, "s", "e")</f>
        <v>17-S1e</v>
      </c>
      <c r="C115" s="8" t="str">
        <f>C112&amp;" - Exquisite"</f>
        <v>The FTD® Touch of Spring® Bouquet - Exquisite</v>
      </c>
      <c r="D115" s="26" t="s">
        <v>371</v>
      </c>
      <c r="E115" s="39">
        <v>79.989999999999995</v>
      </c>
      <c r="F115" s="40">
        <f t="shared" si="7"/>
        <v>1</v>
      </c>
      <c r="G115" s="39">
        <f t="shared" si="12"/>
        <v>79.989999999999995</v>
      </c>
      <c r="H115" s="22" t="s">
        <v>72</v>
      </c>
      <c r="I115" s="8">
        <v>20</v>
      </c>
      <c r="J115" s="8">
        <v>20</v>
      </c>
      <c r="K115" s="8">
        <f t="shared" si="13"/>
        <v>50.8</v>
      </c>
      <c r="L115" s="8">
        <f t="shared" si="14"/>
        <v>50.8</v>
      </c>
    </row>
    <row r="116" spans="1:89" s="9" customFormat="1" ht="50.25" customHeight="1" x14ac:dyDescent="0.2">
      <c r="A116" s="6" t="s">
        <v>92</v>
      </c>
      <c r="B116" s="6" t="s">
        <v>1775</v>
      </c>
      <c r="C116" s="1" t="s">
        <v>172</v>
      </c>
      <c r="D116" s="17" t="s">
        <v>1764</v>
      </c>
      <c r="E116" s="37" t="s">
        <v>143</v>
      </c>
      <c r="F116" s="38">
        <f t="shared" si="7"/>
        <v>1</v>
      </c>
      <c r="G116" s="37" t="s">
        <v>143</v>
      </c>
      <c r="H116" s="59" t="s">
        <v>2039</v>
      </c>
      <c r="I116" s="6">
        <v>14</v>
      </c>
      <c r="J116" s="6">
        <v>9</v>
      </c>
      <c r="K116" s="6">
        <f t="shared" si="13"/>
        <v>35.56</v>
      </c>
      <c r="L116" s="6">
        <f t="shared" si="14"/>
        <v>22.86</v>
      </c>
      <c r="R116" s="9">
        <v>1</v>
      </c>
    </row>
    <row r="117" spans="1:89" s="9" customFormat="1" ht="50.25" customHeight="1" x14ac:dyDescent="0.2">
      <c r="A117" s="6" t="s">
        <v>92</v>
      </c>
      <c r="B117" s="12" t="str">
        <f xml:space="preserve"> SUBSTITUTE(B116, "s", "d")</f>
        <v>17-S2d</v>
      </c>
      <c r="C117" s="6" t="str">
        <f>C116&amp;" - Deluxe"</f>
        <v>The FTD® Spring Tulip Bouquet by Better Homes and Gardens® - Deluxe</v>
      </c>
      <c r="D117" s="17" t="s">
        <v>1764</v>
      </c>
      <c r="E117" s="37" t="s">
        <v>143</v>
      </c>
      <c r="F117" s="38">
        <f t="shared" si="7"/>
        <v>1</v>
      </c>
      <c r="G117" s="37" t="s">
        <v>143</v>
      </c>
      <c r="H117" s="1" t="s">
        <v>1842</v>
      </c>
      <c r="I117" s="6">
        <v>15</v>
      </c>
      <c r="J117" s="6">
        <v>10</v>
      </c>
      <c r="K117" s="6">
        <f t="shared" si="13"/>
        <v>38.1</v>
      </c>
      <c r="L117" s="6">
        <f t="shared" si="14"/>
        <v>25.4</v>
      </c>
    </row>
    <row r="118" spans="1:89" s="9" customFormat="1" ht="50.25" customHeight="1" x14ac:dyDescent="0.2">
      <c r="A118" s="6" t="s">
        <v>92</v>
      </c>
      <c r="B118" s="12" t="str">
        <f xml:space="preserve"> SUBSTITUTE(B116, "s", "p")</f>
        <v>17-S2p</v>
      </c>
      <c r="C118" s="6" t="str">
        <f>C116&amp;" - Premium"</f>
        <v>The FTD® Spring Tulip Bouquet by Better Homes and Gardens® - Premium</v>
      </c>
      <c r="D118" s="17" t="s">
        <v>1764</v>
      </c>
      <c r="E118" s="37" t="s">
        <v>143</v>
      </c>
      <c r="F118" s="38">
        <f t="shared" si="7"/>
        <v>1</v>
      </c>
      <c r="G118" s="37" t="s">
        <v>143</v>
      </c>
      <c r="H118" s="1" t="s">
        <v>1842</v>
      </c>
      <c r="I118" s="6">
        <v>15</v>
      </c>
      <c r="J118" s="6">
        <v>11</v>
      </c>
      <c r="K118" s="6">
        <f t="shared" si="13"/>
        <v>38.1</v>
      </c>
      <c r="L118" s="6">
        <f t="shared" si="14"/>
        <v>27.94</v>
      </c>
    </row>
    <row r="119" spans="1:89" s="5" customFormat="1" ht="50.25" customHeight="1" x14ac:dyDescent="0.2">
      <c r="A119" s="8" t="s">
        <v>92</v>
      </c>
      <c r="B119" s="13" t="str">
        <f xml:space="preserve"> SUBSTITUTE(B116, "s", "e")</f>
        <v>17-S2e</v>
      </c>
      <c r="C119" s="8" t="str">
        <f>C116&amp;" - Exquisite"</f>
        <v>The FTD® Spring Tulip Bouquet by Better Homes and Gardens® - Exquisite</v>
      </c>
      <c r="D119" s="26" t="s">
        <v>1764</v>
      </c>
      <c r="E119" s="39" t="s">
        <v>143</v>
      </c>
      <c r="F119" s="40">
        <f t="shared" si="7"/>
        <v>1</v>
      </c>
      <c r="G119" s="39" t="s">
        <v>143</v>
      </c>
      <c r="H119" s="22" t="s">
        <v>1843</v>
      </c>
      <c r="I119" s="8">
        <v>16</v>
      </c>
      <c r="J119" s="8">
        <v>11</v>
      </c>
      <c r="K119" s="8">
        <f t="shared" si="13"/>
        <v>40.64</v>
      </c>
      <c r="L119" s="8">
        <f t="shared" si="14"/>
        <v>27.94</v>
      </c>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row>
    <row r="120" spans="1:89" s="7" customFormat="1" ht="50.25" customHeight="1" x14ac:dyDescent="0.2">
      <c r="A120" s="10" t="s">
        <v>92</v>
      </c>
      <c r="B120" s="10" t="s">
        <v>1776</v>
      </c>
      <c r="C120" s="11" t="s">
        <v>1903</v>
      </c>
      <c r="D120" s="11" t="s">
        <v>1175</v>
      </c>
      <c r="E120" s="41">
        <v>39.99</v>
      </c>
      <c r="F120" s="42">
        <f t="shared" si="7"/>
        <v>1</v>
      </c>
      <c r="G120" s="41">
        <f t="shared" ref="G120:G127" si="15">VALUE(TRUNC(E120*F120,0)&amp;".99")</f>
        <v>39.99</v>
      </c>
      <c r="H120" s="59" t="s">
        <v>2040</v>
      </c>
      <c r="I120" s="3">
        <v>13</v>
      </c>
      <c r="J120" s="3">
        <v>11</v>
      </c>
      <c r="K120" s="3">
        <f t="shared" si="13"/>
        <v>33.020000000000003</v>
      </c>
      <c r="L120" s="3">
        <f t="shared" si="14"/>
        <v>27.94</v>
      </c>
      <c r="R120" s="7">
        <v>1</v>
      </c>
    </row>
    <row r="121" spans="1:89" s="9" customFormat="1" ht="50.25" customHeight="1" x14ac:dyDescent="0.2">
      <c r="A121" s="12" t="s">
        <v>92</v>
      </c>
      <c r="B121" s="12" t="str">
        <f xml:space="preserve"> SUBSTITUTE(B120, "s", "d")</f>
        <v>17-S3d</v>
      </c>
      <c r="C121" s="6" t="str">
        <f>C120&amp;" - Deluxe"</f>
        <v>The FTD® Sunflower Sweetness™ Bouquet - Deluxe</v>
      </c>
      <c r="D121" s="17" t="s">
        <v>1175</v>
      </c>
      <c r="E121" s="37">
        <v>49.99</v>
      </c>
      <c r="F121" s="38">
        <f t="shared" si="7"/>
        <v>1</v>
      </c>
      <c r="G121" s="37">
        <f t="shared" si="15"/>
        <v>49.99</v>
      </c>
      <c r="H121" s="1" t="s">
        <v>359</v>
      </c>
      <c r="I121" s="6">
        <v>14</v>
      </c>
      <c r="J121" s="6">
        <v>13</v>
      </c>
      <c r="K121" s="6">
        <f t="shared" si="13"/>
        <v>35.56</v>
      </c>
      <c r="L121" s="6">
        <f t="shared" si="14"/>
        <v>33.020000000000003</v>
      </c>
    </row>
    <row r="122" spans="1:89" s="9" customFormat="1" ht="50.25" customHeight="1" x14ac:dyDescent="0.2">
      <c r="A122" s="12" t="s">
        <v>92</v>
      </c>
      <c r="B122" s="12" t="str">
        <f xml:space="preserve"> SUBSTITUTE(B120, "s", "p")</f>
        <v>17-S3p</v>
      </c>
      <c r="C122" s="6" t="str">
        <f>C120&amp;" - Premium"</f>
        <v>The FTD® Sunflower Sweetness™ Bouquet - Premium</v>
      </c>
      <c r="D122" s="17" t="s">
        <v>1175</v>
      </c>
      <c r="E122" s="37">
        <v>59.99</v>
      </c>
      <c r="F122" s="38">
        <f t="shared" si="7"/>
        <v>1</v>
      </c>
      <c r="G122" s="37">
        <f t="shared" si="15"/>
        <v>59.99</v>
      </c>
      <c r="H122" s="1" t="s">
        <v>359</v>
      </c>
      <c r="I122" s="6">
        <v>14</v>
      </c>
      <c r="J122" s="6">
        <v>14</v>
      </c>
      <c r="K122" s="6">
        <f t="shared" si="13"/>
        <v>35.56</v>
      </c>
      <c r="L122" s="6">
        <f t="shared" si="14"/>
        <v>35.56</v>
      </c>
    </row>
    <row r="123" spans="1:89" s="5" customFormat="1" ht="50.25" customHeight="1" x14ac:dyDescent="0.2">
      <c r="A123" s="8" t="s">
        <v>92</v>
      </c>
      <c r="B123" s="8" t="str">
        <f xml:space="preserve"> SUBSTITUTE(B120, "s", "e")</f>
        <v>17-S3e</v>
      </c>
      <c r="C123" s="8" t="str">
        <f>C120&amp;" - Exquisite"</f>
        <v>The FTD® Sunflower Sweetness™ Bouquet - Exquisite</v>
      </c>
      <c r="D123" s="26" t="s">
        <v>1175</v>
      </c>
      <c r="E123" s="39">
        <v>69.989999999999995</v>
      </c>
      <c r="F123" s="40">
        <f t="shared" si="7"/>
        <v>1</v>
      </c>
      <c r="G123" s="39">
        <f t="shared" si="15"/>
        <v>69.989999999999995</v>
      </c>
      <c r="H123" s="22" t="s">
        <v>359</v>
      </c>
      <c r="I123" s="8">
        <v>15</v>
      </c>
      <c r="J123" s="8">
        <v>15</v>
      </c>
      <c r="K123" s="8">
        <f t="shared" si="13"/>
        <v>38.1</v>
      </c>
      <c r="L123" s="8">
        <f t="shared" si="14"/>
        <v>38.1</v>
      </c>
    </row>
    <row r="124" spans="1:89" s="7" customFormat="1" ht="50.25" customHeight="1" x14ac:dyDescent="0.2">
      <c r="A124" s="10" t="s">
        <v>92</v>
      </c>
      <c r="B124" s="10" t="s">
        <v>1777</v>
      </c>
      <c r="C124" s="11" t="s">
        <v>1904</v>
      </c>
      <c r="D124" s="11" t="s">
        <v>1764</v>
      </c>
      <c r="E124" s="41">
        <v>39.99</v>
      </c>
      <c r="F124" s="42">
        <f t="shared" si="7"/>
        <v>1</v>
      </c>
      <c r="G124" s="41">
        <f t="shared" si="15"/>
        <v>39.99</v>
      </c>
      <c r="H124" s="59" t="s">
        <v>2041</v>
      </c>
      <c r="I124" s="10">
        <v>13</v>
      </c>
      <c r="J124" s="10">
        <v>11</v>
      </c>
      <c r="K124" s="10">
        <f t="shared" si="13"/>
        <v>33.020000000000003</v>
      </c>
      <c r="L124" s="10">
        <f t="shared" si="14"/>
        <v>27.94</v>
      </c>
      <c r="R124" s="7">
        <v>1</v>
      </c>
    </row>
    <row r="125" spans="1:89" s="9" customFormat="1" ht="50.25" customHeight="1" x14ac:dyDescent="0.2">
      <c r="A125" s="12" t="s">
        <v>92</v>
      </c>
      <c r="B125" s="12" t="str">
        <f xml:space="preserve"> SUBSTITUTE(B124, "s", "d")</f>
        <v>17-S4d</v>
      </c>
      <c r="C125" s="12" t="str">
        <f>C124&amp;" - Deluxe"</f>
        <v>The FTD® Make Today Shine™ Bouquet  - Deluxe</v>
      </c>
      <c r="D125" s="17" t="s">
        <v>1764</v>
      </c>
      <c r="E125" s="37">
        <v>49.99</v>
      </c>
      <c r="F125" s="38">
        <f t="shared" si="7"/>
        <v>1</v>
      </c>
      <c r="G125" s="37">
        <f t="shared" si="15"/>
        <v>49.99</v>
      </c>
      <c r="H125" s="1" t="s">
        <v>1809</v>
      </c>
      <c r="I125" s="12">
        <v>15</v>
      </c>
      <c r="J125" s="12">
        <v>12</v>
      </c>
      <c r="K125" s="12">
        <f t="shared" si="13"/>
        <v>38.1</v>
      </c>
      <c r="L125" s="12">
        <f t="shared" si="14"/>
        <v>30.48</v>
      </c>
    </row>
    <row r="126" spans="1:89" s="9" customFormat="1" ht="50.25" customHeight="1" x14ac:dyDescent="0.2">
      <c r="A126" s="12" t="s">
        <v>92</v>
      </c>
      <c r="B126" s="12" t="str">
        <f xml:space="preserve"> SUBSTITUTE(B124, "s", "p")</f>
        <v>17-S4p</v>
      </c>
      <c r="C126" s="12" t="str">
        <f>C124&amp;" - Premium"</f>
        <v>The FTD® Make Today Shine™ Bouquet  - Premium</v>
      </c>
      <c r="D126" s="17" t="s">
        <v>1764</v>
      </c>
      <c r="E126" s="37">
        <v>59.99</v>
      </c>
      <c r="F126" s="38">
        <f t="shared" si="7"/>
        <v>1</v>
      </c>
      <c r="G126" s="37">
        <f t="shared" si="15"/>
        <v>59.99</v>
      </c>
      <c r="H126" s="1" t="s">
        <v>1809</v>
      </c>
      <c r="I126" s="12">
        <v>16</v>
      </c>
      <c r="J126" s="12">
        <v>13</v>
      </c>
      <c r="K126" s="12">
        <f t="shared" si="13"/>
        <v>40.64</v>
      </c>
      <c r="L126" s="12">
        <f t="shared" si="14"/>
        <v>33.020000000000003</v>
      </c>
    </row>
    <row r="127" spans="1:89" s="5" customFormat="1" ht="50.25" customHeight="1" x14ac:dyDescent="0.2">
      <c r="A127" s="8" t="s">
        <v>92</v>
      </c>
      <c r="B127" s="8" t="str">
        <f xml:space="preserve"> SUBSTITUTE(B124, "s", "e")</f>
        <v>17-S4e</v>
      </c>
      <c r="C127" s="26" t="str">
        <f>C124&amp;" - Exquisite"</f>
        <v>The FTD® Make Today Shine™ Bouquet  - Exquisite</v>
      </c>
      <c r="D127" s="26" t="s">
        <v>1764</v>
      </c>
      <c r="E127" s="39">
        <v>69.989999999999995</v>
      </c>
      <c r="F127" s="80">
        <f t="shared" si="7"/>
        <v>1</v>
      </c>
      <c r="G127" s="81">
        <f t="shared" si="15"/>
        <v>69.989999999999995</v>
      </c>
      <c r="H127" s="26" t="s">
        <v>1809</v>
      </c>
      <c r="I127" s="8">
        <v>16</v>
      </c>
      <c r="J127" s="8">
        <v>14</v>
      </c>
      <c r="K127" s="8">
        <f t="shared" si="13"/>
        <v>40.64</v>
      </c>
      <c r="L127" s="8">
        <f t="shared" si="14"/>
        <v>35.56</v>
      </c>
    </row>
    <row r="128" spans="1:89" s="16" customFormat="1" ht="50.25" customHeight="1" x14ac:dyDescent="0.2">
      <c r="A128" s="3" t="s">
        <v>92</v>
      </c>
      <c r="B128" s="3" t="s">
        <v>1893</v>
      </c>
      <c r="C128" s="11" t="s">
        <v>1905</v>
      </c>
      <c r="D128" s="11" t="s">
        <v>1764</v>
      </c>
      <c r="E128" s="41" t="s">
        <v>143</v>
      </c>
      <c r="F128" s="42">
        <f t="shared" si="7"/>
        <v>1</v>
      </c>
      <c r="G128" s="41" t="s">
        <v>143</v>
      </c>
      <c r="H128" s="59" t="s">
        <v>2042</v>
      </c>
      <c r="I128" s="3">
        <v>15</v>
      </c>
      <c r="J128" s="3">
        <v>11</v>
      </c>
      <c r="K128" s="3">
        <f t="shared" si="13"/>
        <v>38.1</v>
      </c>
      <c r="L128" s="3">
        <f t="shared" si="14"/>
        <v>27.94</v>
      </c>
      <c r="M128" s="7"/>
      <c r="N128" s="7"/>
      <c r="O128" s="7"/>
      <c r="P128" s="7"/>
      <c r="Q128" s="7"/>
      <c r="R128" s="7">
        <v>1</v>
      </c>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row>
    <row r="129" spans="1:89" s="7" customFormat="1" ht="50.25" customHeight="1" x14ac:dyDescent="0.2">
      <c r="A129" s="6" t="s">
        <v>92</v>
      </c>
      <c r="B129" s="12" t="str">
        <f xml:space="preserve"> SUBSTITUTE(B128, "s", "d")</f>
        <v>17-S4Rd</v>
      </c>
      <c r="C129" s="6" t="str">
        <f>C128&amp;" - Deluxe"</f>
        <v>The FTD® Make Today Shine™ Rose Bouquet - Deluxe</v>
      </c>
      <c r="D129" s="17" t="s">
        <v>1764</v>
      </c>
      <c r="E129" s="37" t="s">
        <v>143</v>
      </c>
      <c r="F129" s="38">
        <f t="shared" si="7"/>
        <v>1</v>
      </c>
      <c r="G129" s="37" t="s">
        <v>143</v>
      </c>
      <c r="H129" s="1" t="s">
        <v>1809</v>
      </c>
      <c r="I129" s="6">
        <v>15</v>
      </c>
      <c r="J129" s="6">
        <v>13</v>
      </c>
      <c r="K129" s="6">
        <f t="shared" si="13"/>
        <v>38.1</v>
      </c>
      <c r="L129" s="6">
        <f t="shared" si="14"/>
        <v>33.020000000000003</v>
      </c>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row>
    <row r="130" spans="1:89" s="5" customFormat="1" ht="50.25" customHeight="1" x14ac:dyDescent="0.2">
      <c r="A130" s="8" t="s">
        <v>92</v>
      </c>
      <c r="B130" s="13" t="str">
        <f xml:space="preserve"> SUBSTITUTE(B128, "s", "p")</f>
        <v>17-S4Rp</v>
      </c>
      <c r="C130" s="8" t="str">
        <f>C128&amp;" - Premium"</f>
        <v>The FTD® Make Today Shine™ Rose Bouquet - Premium</v>
      </c>
      <c r="D130" s="26" t="s">
        <v>1764</v>
      </c>
      <c r="E130" s="39" t="s">
        <v>143</v>
      </c>
      <c r="F130" s="40">
        <f t="shared" ref="F130:F193" si="16">$F$1</f>
        <v>1</v>
      </c>
      <c r="G130" s="39" t="s">
        <v>143</v>
      </c>
      <c r="H130" s="22" t="s">
        <v>1809</v>
      </c>
      <c r="I130" s="8">
        <v>16</v>
      </c>
      <c r="J130" s="8">
        <v>14</v>
      </c>
      <c r="K130" s="8">
        <f t="shared" ref="K130:K161" si="17">I130*2.54</f>
        <v>40.64</v>
      </c>
      <c r="L130" s="8">
        <f t="shared" ref="L130:L161" si="18">J130*2.54</f>
        <v>35.56</v>
      </c>
    </row>
    <row r="131" spans="1:89" s="7" customFormat="1" ht="50.25" customHeight="1" x14ac:dyDescent="0.2">
      <c r="A131" s="10" t="s">
        <v>92</v>
      </c>
      <c r="B131" s="10" t="s">
        <v>1778</v>
      </c>
      <c r="C131" s="11" t="s">
        <v>1906</v>
      </c>
      <c r="D131" s="11" t="s">
        <v>1764</v>
      </c>
      <c r="E131" s="41">
        <v>35.99</v>
      </c>
      <c r="F131" s="42">
        <f t="shared" si="16"/>
        <v>1</v>
      </c>
      <c r="G131" s="41">
        <f t="shared" ref="G131:G138" si="19">VALUE(TRUNC(E131*F131,0)&amp;".99")</f>
        <v>35.99</v>
      </c>
      <c r="H131" s="59" t="s">
        <v>2043</v>
      </c>
      <c r="I131" s="10">
        <v>9</v>
      </c>
      <c r="J131" s="10">
        <v>10</v>
      </c>
      <c r="K131" s="10">
        <f t="shared" si="17"/>
        <v>22.86</v>
      </c>
      <c r="L131" s="10">
        <f t="shared" si="18"/>
        <v>25.4</v>
      </c>
      <c r="R131" s="7">
        <v>1</v>
      </c>
    </row>
    <row r="132" spans="1:89" s="9" customFormat="1" ht="50.25" customHeight="1" x14ac:dyDescent="0.2">
      <c r="A132" s="12" t="s">
        <v>92</v>
      </c>
      <c r="B132" s="12" t="str">
        <f xml:space="preserve"> SUBSTITUTE(B131, "s", "d")</f>
        <v>17-S5d</v>
      </c>
      <c r="C132" s="12" t="str">
        <f>C131&amp;" - Deluxe"</f>
        <v>The FTD® Brighter Than Bright™ Bouquet by Hallmark - Deluxe</v>
      </c>
      <c r="D132" s="17" t="s">
        <v>1764</v>
      </c>
      <c r="E132" s="37">
        <v>44.99</v>
      </c>
      <c r="F132" s="38">
        <f t="shared" si="16"/>
        <v>1</v>
      </c>
      <c r="G132" s="37">
        <f t="shared" si="19"/>
        <v>44.99</v>
      </c>
      <c r="H132" s="1" t="s">
        <v>1809</v>
      </c>
      <c r="I132" s="12">
        <v>10</v>
      </c>
      <c r="J132" s="12">
        <v>11</v>
      </c>
      <c r="K132" s="12">
        <f t="shared" si="17"/>
        <v>25.4</v>
      </c>
      <c r="L132" s="12">
        <f t="shared" si="18"/>
        <v>27.94</v>
      </c>
    </row>
    <row r="133" spans="1:89" s="9" customFormat="1" ht="50.25" customHeight="1" x14ac:dyDescent="0.2">
      <c r="A133" s="12" t="s">
        <v>92</v>
      </c>
      <c r="B133" s="12" t="str">
        <f xml:space="preserve"> SUBSTITUTE(B131, "s", "p")</f>
        <v>17-S5p</v>
      </c>
      <c r="C133" s="12" t="str">
        <f>C131&amp;" - Premium"</f>
        <v>The FTD® Brighter Than Bright™ Bouquet by Hallmark - Premium</v>
      </c>
      <c r="D133" s="17" t="s">
        <v>1764</v>
      </c>
      <c r="E133" s="37">
        <v>54.99</v>
      </c>
      <c r="F133" s="38">
        <f t="shared" si="16"/>
        <v>1</v>
      </c>
      <c r="G133" s="37">
        <f t="shared" si="19"/>
        <v>54.99</v>
      </c>
      <c r="H133" s="1" t="s">
        <v>1809</v>
      </c>
      <c r="I133" s="12">
        <v>11</v>
      </c>
      <c r="J133" s="12">
        <v>12</v>
      </c>
      <c r="K133" s="12">
        <f t="shared" si="17"/>
        <v>27.94</v>
      </c>
      <c r="L133" s="12">
        <f t="shared" si="18"/>
        <v>30.48</v>
      </c>
    </row>
    <row r="134" spans="1:89" s="5" customFormat="1" ht="50.25" customHeight="1" x14ac:dyDescent="0.2">
      <c r="A134" s="8" t="s">
        <v>92</v>
      </c>
      <c r="B134" s="8" t="str">
        <f xml:space="preserve"> SUBSTITUTE(B131, "s", "e")</f>
        <v>17-S5e</v>
      </c>
      <c r="C134" s="26" t="str">
        <f>C131&amp;" - Exquisite"</f>
        <v>The FTD® Brighter Than Bright™ Bouquet by Hallmark - Exquisite</v>
      </c>
      <c r="D134" s="26" t="s">
        <v>1764</v>
      </c>
      <c r="E134" s="39">
        <v>63.99</v>
      </c>
      <c r="F134" s="80">
        <f t="shared" si="16"/>
        <v>1</v>
      </c>
      <c r="G134" s="81">
        <f t="shared" si="19"/>
        <v>63.99</v>
      </c>
      <c r="H134" s="26" t="s">
        <v>1809</v>
      </c>
      <c r="I134" s="8">
        <v>12</v>
      </c>
      <c r="J134" s="8">
        <v>14</v>
      </c>
      <c r="K134" s="8">
        <f t="shared" si="17"/>
        <v>30.48</v>
      </c>
      <c r="L134" s="8">
        <f t="shared" si="18"/>
        <v>35.56</v>
      </c>
    </row>
    <row r="135" spans="1:89" s="7" customFormat="1" ht="50.25" customHeight="1" x14ac:dyDescent="0.2">
      <c r="A135" s="10" t="s">
        <v>92</v>
      </c>
      <c r="B135" s="10" t="s">
        <v>1779</v>
      </c>
      <c r="C135" s="11" t="s">
        <v>1907</v>
      </c>
      <c r="D135" s="11" t="s">
        <v>1764</v>
      </c>
      <c r="E135" s="41">
        <v>39.99</v>
      </c>
      <c r="F135" s="42">
        <f t="shared" si="16"/>
        <v>1</v>
      </c>
      <c r="G135" s="41">
        <f t="shared" si="19"/>
        <v>39.99</v>
      </c>
      <c r="H135" s="59" t="s">
        <v>2044</v>
      </c>
      <c r="I135" s="10">
        <v>17</v>
      </c>
      <c r="J135" s="10">
        <v>13</v>
      </c>
      <c r="K135" s="10">
        <f t="shared" si="17"/>
        <v>43.18</v>
      </c>
      <c r="L135" s="10">
        <f t="shared" si="18"/>
        <v>33.020000000000003</v>
      </c>
      <c r="R135" s="7">
        <v>1</v>
      </c>
    </row>
    <row r="136" spans="1:89" s="9" customFormat="1" ht="50.25" customHeight="1" x14ac:dyDescent="0.2">
      <c r="A136" s="12" t="s">
        <v>92</v>
      </c>
      <c r="B136" s="12" t="str">
        <f xml:space="preserve"> SUBSTITUTE(B135, "s", "d")</f>
        <v>17-M1d</v>
      </c>
      <c r="C136" s="12" t="str">
        <f>C135&amp;" - Deluxe"</f>
        <v>The FTD® Happy Spring™ Bouquet - Deluxe</v>
      </c>
      <c r="D136" s="17" t="s">
        <v>1764</v>
      </c>
      <c r="E136" s="37">
        <v>49.99</v>
      </c>
      <c r="F136" s="38">
        <f t="shared" si="16"/>
        <v>1</v>
      </c>
      <c r="G136" s="37">
        <f t="shared" si="19"/>
        <v>49.99</v>
      </c>
      <c r="H136" s="1" t="s">
        <v>1809</v>
      </c>
      <c r="I136" s="12">
        <v>18</v>
      </c>
      <c r="J136" s="12">
        <v>14</v>
      </c>
      <c r="K136" s="12">
        <f t="shared" si="17"/>
        <v>45.72</v>
      </c>
      <c r="L136" s="12">
        <f t="shared" si="18"/>
        <v>35.56</v>
      </c>
    </row>
    <row r="137" spans="1:89" s="9" customFormat="1" ht="50.25" customHeight="1" x14ac:dyDescent="0.2">
      <c r="A137" s="12" t="s">
        <v>92</v>
      </c>
      <c r="B137" s="12" t="str">
        <f xml:space="preserve"> SUBSTITUTE(B135, "s", "p")</f>
        <v>17-M1p</v>
      </c>
      <c r="C137" s="12" t="str">
        <f>C135&amp;" - Premium"</f>
        <v>The FTD® Happy Spring™ Bouquet - Premium</v>
      </c>
      <c r="D137" s="17" t="s">
        <v>1764</v>
      </c>
      <c r="E137" s="37">
        <v>59.99</v>
      </c>
      <c r="F137" s="38">
        <f t="shared" si="16"/>
        <v>1</v>
      </c>
      <c r="G137" s="37">
        <f t="shared" si="19"/>
        <v>59.99</v>
      </c>
      <c r="H137" s="1" t="s">
        <v>1809</v>
      </c>
      <c r="I137" s="12">
        <v>18</v>
      </c>
      <c r="J137" s="12">
        <v>15</v>
      </c>
      <c r="K137" s="12">
        <f t="shared" si="17"/>
        <v>45.72</v>
      </c>
      <c r="L137" s="12">
        <f t="shared" si="18"/>
        <v>38.1</v>
      </c>
    </row>
    <row r="138" spans="1:89" s="5" customFormat="1" ht="50.25" customHeight="1" x14ac:dyDescent="0.2">
      <c r="A138" s="8" t="s">
        <v>92</v>
      </c>
      <c r="B138" s="8" t="str">
        <f xml:space="preserve"> SUBSTITUTE(B135, "s", "e")</f>
        <v>17-M1e</v>
      </c>
      <c r="C138" s="26" t="str">
        <f>C135&amp;" - Exquisite"</f>
        <v>The FTD® Happy Spring™ Bouquet - Exquisite</v>
      </c>
      <c r="D138" s="26" t="s">
        <v>1764</v>
      </c>
      <c r="E138" s="39">
        <v>69.989999999999995</v>
      </c>
      <c r="F138" s="80">
        <f t="shared" si="16"/>
        <v>1</v>
      </c>
      <c r="G138" s="81">
        <f t="shared" si="19"/>
        <v>69.989999999999995</v>
      </c>
      <c r="H138" s="26" t="s">
        <v>1809</v>
      </c>
      <c r="I138" s="8">
        <v>19</v>
      </c>
      <c r="J138" s="8">
        <v>16</v>
      </c>
      <c r="K138" s="8">
        <f t="shared" si="17"/>
        <v>48.26</v>
      </c>
      <c r="L138" s="8">
        <f t="shared" si="18"/>
        <v>40.64</v>
      </c>
    </row>
    <row r="139" spans="1:89" s="16" customFormat="1" ht="50.25" customHeight="1" x14ac:dyDescent="0.2">
      <c r="A139" s="3" t="s">
        <v>92</v>
      </c>
      <c r="B139" s="3" t="s">
        <v>1780</v>
      </c>
      <c r="C139" s="4" t="s">
        <v>1908</v>
      </c>
      <c r="D139" s="11" t="s">
        <v>1764</v>
      </c>
      <c r="E139" s="41" t="s">
        <v>143</v>
      </c>
      <c r="F139" s="42">
        <f t="shared" si="16"/>
        <v>1</v>
      </c>
      <c r="G139" s="41" t="s">
        <v>143</v>
      </c>
      <c r="H139" s="59" t="s">
        <v>2045</v>
      </c>
      <c r="I139" s="3">
        <v>14</v>
      </c>
      <c r="J139" s="3">
        <v>12</v>
      </c>
      <c r="K139" s="3">
        <f t="shared" si="17"/>
        <v>35.56</v>
      </c>
      <c r="L139" s="3">
        <f t="shared" si="18"/>
        <v>30.48</v>
      </c>
      <c r="M139" s="7"/>
      <c r="N139" s="7"/>
      <c r="O139" s="7"/>
      <c r="P139" s="7"/>
      <c r="Q139" s="7"/>
      <c r="R139" s="7">
        <v>1</v>
      </c>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row>
    <row r="140" spans="1:89" s="7" customFormat="1" ht="50.25" customHeight="1" x14ac:dyDescent="0.2">
      <c r="A140" s="6" t="s">
        <v>92</v>
      </c>
      <c r="B140" s="12" t="str">
        <f xml:space="preserve"> SUBSTITUTE(B139, "s", "d")</f>
        <v>17-M1Rd</v>
      </c>
      <c r="C140" s="6" t="str">
        <f>C139&amp;" - Deluxe"</f>
        <v>The FTD® Happy Spring™ Mixed Rose Bouquet - Deluxe</v>
      </c>
      <c r="D140" s="17" t="s">
        <v>1764</v>
      </c>
      <c r="E140" s="37" t="s">
        <v>143</v>
      </c>
      <c r="F140" s="38">
        <f t="shared" si="16"/>
        <v>1</v>
      </c>
      <c r="G140" s="37" t="s">
        <v>143</v>
      </c>
      <c r="H140" s="1" t="s">
        <v>1809</v>
      </c>
      <c r="I140" s="6">
        <v>15</v>
      </c>
      <c r="J140" s="6">
        <v>13</v>
      </c>
      <c r="K140" s="6">
        <f t="shared" si="17"/>
        <v>38.1</v>
      </c>
      <c r="L140" s="6">
        <f t="shared" si="18"/>
        <v>33.020000000000003</v>
      </c>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row>
    <row r="141" spans="1:89" s="5" customFormat="1" ht="50.25" customHeight="1" x14ac:dyDescent="0.2">
      <c r="A141" s="8" t="s">
        <v>92</v>
      </c>
      <c r="B141" s="13" t="str">
        <f xml:space="preserve"> SUBSTITUTE(B139, "s", "p")</f>
        <v>17-M1Rp</v>
      </c>
      <c r="C141" s="8" t="str">
        <f>C139&amp;" - Premium"</f>
        <v>The FTD® Happy Spring™ Mixed Rose Bouquet - Premium</v>
      </c>
      <c r="D141" s="26" t="s">
        <v>1764</v>
      </c>
      <c r="E141" s="39" t="s">
        <v>143</v>
      </c>
      <c r="F141" s="40">
        <f t="shared" si="16"/>
        <v>1</v>
      </c>
      <c r="G141" s="39" t="s">
        <v>143</v>
      </c>
      <c r="H141" s="22" t="s">
        <v>1809</v>
      </c>
      <c r="I141" s="8">
        <v>16</v>
      </c>
      <c r="J141" s="8">
        <v>14</v>
      </c>
      <c r="K141" s="8">
        <f t="shared" si="17"/>
        <v>40.64</v>
      </c>
      <c r="L141" s="8">
        <f t="shared" si="18"/>
        <v>35.56</v>
      </c>
    </row>
    <row r="142" spans="1:89" s="7" customFormat="1" ht="50.25" customHeight="1" x14ac:dyDescent="0.2">
      <c r="A142" s="10" t="s">
        <v>92</v>
      </c>
      <c r="B142" s="10" t="s">
        <v>1781</v>
      </c>
      <c r="C142" s="11" t="s">
        <v>109</v>
      </c>
      <c r="D142" s="11" t="s">
        <v>1764</v>
      </c>
      <c r="E142" s="41">
        <v>34.99</v>
      </c>
      <c r="F142" s="42">
        <f t="shared" si="16"/>
        <v>1</v>
      </c>
      <c r="G142" s="41">
        <f t="shared" ref="G142:G171" si="20">VALUE(TRUNC(E142*F142,0)&amp;".99")</f>
        <v>34.99</v>
      </c>
      <c r="H142" s="59" t="s">
        <v>2046</v>
      </c>
      <c r="I142" s="10">
        <v>16</v>
      </c>
      <c r="J142" s="10">
        <v>11</v>
      </c>
      <c r="K142" s="10">
        <f t="shared" si="17"/>
        <v>40.64</v>
      </c>
      <c r="L142" s="10">
        <f t="shared" si="18"/>
        <v>27.94</v>
      </c>
      <c r="R142" s="7">
        <v>1</v>
      </c>
    </row>
    <row r="143" spans="1:89" s="9" customFormat="1" ht="50.25" customHeight="1" x14ac:dyDescent="0.2">
      <c r="A143" s="12" t="s">
        <v>92</v>
      </c>
      <c r="B143" s="12" t="str">
        <f xml:space="preserve"> SUBSTITUTE(B142, "s", "d")</f>
        <v>17-M2d</v>
      </c>
      <c r="C143" s="12" t="str">
        <f>C142&amp;" - Deluxe"</f>
        <v>The FTD® Spring Garden® Bouquet - Deluxe</v>
      </c>
      <c r="D143" s="17" t="s">
        <v>1764</v>
      </c>
      <c r="E143" s="37">
        <v>44.99</v>
      </c>
      <c r="F143" s="38">
        <f t="shared" si="16"/>
        <v>1</v>
      </c>
      <c r="G143" s="37">
        <f t="shared" si="20"/>
        <v>44.99</v>
      </c>
      <c r="H143" s="1" t="s">
        <v>1809</v>
      </c>
      <c r="I143" s="12">
        <v>17</v>
      </c>
      <c r="J143" s="12">
        <v>11</v>
      </c>
      <c r="K143" s="12">
        <f t="shared" si="17"/>
        <v>43.18</v>
      </c>
      <c r="L143" s="12">
        <f t="shared" si="18"/>
        <v>27.94</v>
      </c>
    </row>
    <row r="144" spans="1:89" s="9" customFormat="1" ht="50.25" customHeight="1" x14ac:dyDescent="0.2">
      <c r="A144" s="12" t="s">
        <v>92</v>
      </c>
      <c r="B144" s="12" t="str">
        <f xml:space="preserve"> SUBSTITUTE(B142, "s", "p")</f>
        <v>17-M2p</v>
      </c>
      <c r="C144" s="12" t="str">
        <f>C142&amp;" - Premium"</f>
        <v>The FTD® Spring Garden® Bouquet - Premium</v>
      </c>
      <c r="D144" s="17" t="s">
        <v>1764</v>
      </c>
      <c r="E144" s="37">
        <v>54.99</v>
      </c>
      <c r="F144" s="38">
        <f t="shared" si="16"/>
        <v>1</v>
      </c>
      <c r="G144" s="37">
        <f t="shared" si="20"/>
        <v>54.99</v>
      </c>
      <c r="H144" s="1" t="s">
        <v>1809</v>
      </c>
      <c r="I144" s="12">
        <v>18</v>
      </c>
      <c r="J144" s="12">
        <v>15</v>
      </c>
      <c r="K144" s="12">
        <f t="shared" si="17"/>
        <v>45.72</v>
      </c>
      <c r="L144" s="12">
        <f t="shared" si="18"/>
        <v>38.1</v>
      </c>
    </row>
    <row r="145" spans="1:18" s="5" customFormat="1" ht="50.25" customHeight="1" x14ac:dyDescent="0.2">
      <c r="A145" s="8" t="s">
        <v>92</v>
      </c>
      <c r="B145" s="8" t="str">
        <f xml:space="preserve"> SUBSTITUTE(B142, "s", "e")</f>
        <v>17-M2e</v>
      </c>
      <c r="C145" s="26" t="str">
        <f>C142&amp;" - Exquisite"</f>
        <v>The FTD® Spring Garden® Bouquet - Exquisite</v>
      </c>
      <c r="D145" s="26" t="s">
        <v>1764</v>
      </c>
      <c r="E145" s="39">
        <v>64.989999999999995</v>
      </c>
      <c r="F145" s="80">
        <f t="shared" si="16"/>
        <v>1</v>
      </c>
      <c r="G145" s="81">
        <f t="shared" si="20"/>
        <v>64.989999999999995</v>
      </c>
      <c r="H145" s="26" t="s">
        <v>1809</v>
      </c>
      <c r="I145" s="8">
        <v>19</v>
      </c>
      <c r="J145" s="8">
        <v>15</v>
      </c>
      <c r="K145" s="8">
        <f t="shared" si="17"/>
        <v>48.26</v>
      </c>
      <c r="L145" s="8">
        <f t="shared" si="18"/>
        <v>38.1</v>
      </c>
    </row>
    <row r="146" spans="1:18" s="7" customFormat="1" ht="50.25" customHeight="1" x14ac:dyDescent="0.2">
      <c r="A146" s="10" t="s">
        <v>92</v>
      </c>
      <c r="B146" s="10" t="s">
        <v>1782</v>
      </c>
      <c r="C146" s="11" t="s">
        <v>1913</v>
      </c>
      <c r="D146" s="11" t="s">
        <v>1764</v>
      </c>
      <c r="E146" s="41">
        <v>44.99</v>
      </c>
      <c r="F146" s="42">
        <f t="shared" si="16"/>
        <v>1</v>
      </c>
      <c r="G146" s="41">
        <f t="shared" si="20"/>
        <v>44.99</v>
      </c>
      <c r="H146" s="59" t="s">
        <v>2047</v>
      </c>
      <c r="I146" s="10">
        <v>16</v>
      </c>
      <c r="J146" s="10">
        <v>11</v>
      </c>
      <c r="K146" s="10">
        <f t="shared" si="17"/>
        <v>40.64</v>
      </c>
      <c r="L146" s="10">
        <f t="shared" si="18"/>
        <v>27.94</v>
      </c>
      <c r="R146" s="7">
        <v>1</v>
      </c>
    </row>
    <row r="147" spans="1:18" s="9" customFormat="1" ht="50.25" customHeight="1" x14ac:dyDescent="0.2">
      <c r="A147" s="12" t="s">
        <v>92</v>
      </c>
      <c r="B147" s="12" t="str">
        <f xml:space="preserve"> SUBSTITUTE(B146, "s", "d")</f>
        <v>17-M3d</v>
      </c>
      <c r="C147" s="12" t="str">
        <f>C146&amp;" - Deluxe"</f>
        <v>The FTD® So Very Loved™ Bouquet by Hallmark  - Deluxe</v>
      </c>
      <c r="D147" s="17" t="s">
        <v>1764</v>
      </c>
      <c r="E147" s="37">
        <v>54.99</v>
      </c>
      <c r="F147" s="38">
        <f t="shared" si="16"/>
        <v>1</v>
      </c>
      <c r="G147" s="37">
        <f t="shared" si="20"/>
        <v>54.99</v>
      </c>
      <c r="H147" s="1" t="s">
        <v>1809</v>
      </c>
      <c r="I147" s="12">
        <v>17</v>
      </c>
      <c r="J147" s="12">
        <v>13</v>
      </c>
      <c r="K147" s="12">
        <f t="shared" si="17"/>
        <v>43.18</v>
      </c>
      <c r="L147" s="12">
        <f t="shared" si="18"/>
        <v>33.020000000000003</v>
      </c>
    </row>
    <row r="148" spans="1:18" s="9" customFormat="1" ht="50.25" customHeight="1" x14ac:dyDescent="0.2">
      <c r="A148" s="12" t="s">
        <v>92</v>
      </c>
      <c r="B148" s="12" t="str">
        <f xml:space="preserve"> SUBSTITUTE(B146, "s", "p")</f>
        <v>17-M3p</v>
      </c>
      <c r="C148" s="12" t="str">
        <f>C146&amp;" - Premium"</f>
        <v>The FTD® So Very Loved™ Bouquet by Hallmark  - Premium</v>
      </c>
      <c r="D148" s="17" t="s">
        <v>1764</v>
      </c>
      <c r="E148" s="37">
        <v>68.989999999999995</v>
      </c>
      <c r="F148" s="38">
        <f t="shared" si="16"/>
        <v>1</v>
      </c>
      <c r="G148" s="37">
        <f t="shared" si="20"/>
        <v>68.989999999999995</v>
      </c>
      <c r="H148" s="1" t="s">
        <v>1809</v>
      </c>
      <c r="I148" s="12">
        <v>18</v>
      </c>
      <c r="J148" s="12">
        <v>14</v>
      </c>
      <c r="K148" s="12">
        <f t="shared" si="17"/>
        <v>45.72</v>
      </c>
      <c r="L148" s="12">
        <f t="shared" si="18"/>
        <v>35.56</v>
      </c>
    </row>
    <row r="149" spans="1:18" s="5" customFormat="1" ht="50.25" customHeight="1" x14ac:dyDescent="0.2">
      <c r="A149" s="8" t="s">
        <v>92</v>
      </c>
      <c r="B149" s="8" t="str">
        <f xml:space="preserve"> SUBSTITUTE(B146, "s", "e")</f>
        <v>17-M3e</v>
      </c>
      <c r="C149" s="26" t="str">
        <f>C146&amp;" - Exquisite"</f>
        <v>The FTD® So Very Loved™ Bouquet by Hallmark  - Exquisite</v>
      </c>
      <c r="D149" s="26" t="s">
        <v>1764</v>
      </c>
      <c r="E149" s="39">
        <v>82.99</v>
      </c>
      <c r="F149" s="80">
        <f t="shared" si="16"/>
        <v>1</v>
      </c>
      <c r="G149" s="81">
        <f t="shared" si="20"/>
        <v>82.99</v>
      </c>
      <c r="H149" s="26" t="s">
        <v>1809</v>
      </c>
      <c r="I149" s="8">
        <v>18</v>
      </c>
      <c r="J149" s="8">
        <v>15</v>
      </c>
      <c r="K149" s="8">
        <f t="shared" si="17"/>
        <v>45.72</v>
      </c>
      <c r="L149" s="8">
        <f t="shared" si="18"/>
        <v>38.1</v>
      </c>
    </row>
    <row r="150" spans="1:18" s="7" customFormat="1" ht="50.25" customHeight="1" x14ac:dyDescent="0.2">
      <c r="A150" s="10" t="s">
        <v>92</v>
      </c>
      <c r="B150" s="10" t="s">
        <v>1783</v>
      </c>
      <c r="C150" s="11" t="s">
        <v>1909</v>
      </c>
      <c r="D150" s="11" t="s">
        <v>1764</v>
      </c>
      <c r="E150" s="41">
        <v>44.99</v>
      </c>
      <c r="F150" s="42">
        <f t="shared" si="16"/>
        <v>1</v>
      </c>
      <c r="G150" s="41">
        <f t="shared" si="20"/>
        <v>44.99</v>
      </c>
      <c r="H150" s="59" t="s">
        <v>2048</v>
      </c>
      <c r="I150" s="10">
        <v>13</v>
      </c>
      <c r="J150" s="10">
        <v>11</v>
      </c>
      <c r="K150" s="10">
        <f t="shared" si="17"/>
        <v>33.020000000000003</v>
      </c>
      <c r="L150" s="10">
        <f t="shared" si="18"/>
        <v>27.94</v>
      </c>
      <c r="R150" s="7">
        <v>1</v>
      </c>
    </row>
    <row r="151" spans="1:18" s="9" customFormat="1" ht="50.25" customHeight="1" x14ac:dyDescent="0.2">
      <c r="A151" s="12" t="s">
        <v>92</v>
      </c>
      <c r="B151" s="12" t="str">
        <f xml:space="preserve"> SUBSTITUTE(B150, "s", "d")</f>
        <v>17-M4d</v>
      </c>
      <c r="C151" s="12" t="str">
        <f>C150&amp;" - Deluxe"</f>
        <v>The FTD® Spring Skies™ Bouquet  - Deluxe</v>
      </c>
      <c r="D151" s="17" t="s">
        <v>1764</v>
      </c>
      <c r="E151" s="37">
        <v>54.99</v>
      </c>
      <c r="F151" s="38">
        <f t="shared" si="16"/>
        <v>1</v>
      </c>
      <c r="G151" s="37">
        <f t="shared" si="20"/>
        <v>54.99</v>
      </c>
      <c r="H151" s="1" t="s">
        <v>1809</v>
      </c>
      <c r="I151" s="12">
        <v>15</v>
      </c>
      <c r="J151" s="12">
        <v>12</v>
      </c>
      <c r="K151" s="12">
        <f t="shared" si="17"/>
        <v>38.1</v>
      </c>
      <c r="L151" s="12">
        <f t="shared" si="18"/>
        <v>30.48</v>
      </c>
    </row>
    <row r="152" spans="1:18" s="9" customFormat="1" ht="50.25" customHeight="1" x14ac:dyDescent="0.2">
      <c r="A152" s="12" t="s">
        <v>92</v>
      </c>
      <c r="B152" s="12" t="str">
        <f xml:space="preserve"> SUBSTITUTE(B150, "s", "p")</f>
        <v>17-M4p</v>
      </c>
      <c r="C152" s="12" t="str">
        <f>C150&amp;" - Premium"</f>
        <v>The FTD® Spring Skies™ Bouquet  - Premium</v>
      </c>
      <c r="D152" s="17" t="s">
        <v>1764</v>
      </c>
      <c r="E152" s="37">
        <v>64.989999999999995</v>
      </c>
      <c r="F152" s="38">
        <f t="shared" si="16"/>
        <v>1</v>
      </c>
      <c r="G152" s="37">
        <f t="shared" si="20"/>
        <v>64.989999999999995</v>
      </c>
      <c r="H152" s="1" t="s">
        <v>1809</v>
      </c>
      <c r="I152" s="12">
        <v>15</v>
      </c>
      <c r="J152" s="12">
        <v>13</v>
      </c>
      <c r="K152" s="12">
        <f t="shared" si="17"/>
        <v>38.1</v>
      </c>
      <c r="L152" s="12">
        <f t="shared" si="18"/>
        <v>33.020000000000003</v>
      </c>
    </row>
    <row r="153" spans="1:18" s="5" customFormat="1" ht="50.25" customHeight="1" x14ac:dyDescent="0.2">
      <c r="A153" s="8" t="s">
        <v>92</v>
      </c>
      <c r="B153" s="8" t="str">
        <f xml:space="preserve"> SUBSTITUTE(B150, "s", "e")</f>
        <v>17-M4e</v>
      </c>
      <c r="C153" s="26" t="str">
        <f>C150&amp;" - Exquisite"</f>
        <v>The FTD® Spring Skies™ Bouquet  - Exquisite</v>
      </c>
      <c r="D153" s="26" t="s">
        <v>1764</v>
      </c>
      <c r="E153" s="39">
        <v>74.989999999999995</v>
      </c>
      <c r="F153" s="80">
        <f t="shared" si="16"/>
        <v>1</v>
      </c>
      <c r="G153" s="81">
        <f t="shared" si="20"/>
        <v>74.989999999999995</v>
      </c>
      <c r="H153" s="26" t="s">
        <v>1809</v>
      </c>
      <c r="I153" s="8">
        <v>16</v>
      </c>
      <c r="J153" s="8">
        <v>14</v>
      </c>
      <c r="K153" s="8">
        <f t="shared" si="17"/>
        <v>40.64</v>
      </c>
      <c r="L153" s="8">
        <f t="shared" si="18"/>
        <v>35.56</v>
      </c>
    </row>
    <row r="154" spans="1:18" s="7" customFormat="1" ht="50.25" customHeight="1" x14ac:dyDescent="0.2">
      <c r="A154" s="10" t="s">
        <v>92</v>
      </c>
      <c r="B154" s="10" t="s">
        <v>1784</v>
      </c>
      <c r="C154" s="11" t="s">
        <v>174</v>
      </c>
      <c r="D154" s="11" t="s">
        <v>1764</v>
      </c>
      <c r="E154" s="41">
        <v>40.99</v>
      </c>
      <c r="F154" s="42">
        <f t="shared" si="16"/>
        <v>1</v>
      </c>
      <c r="G154" s="41">
        <f t="shared" si="20"/>
        <v>40.99</v>
      </c>
      <c r="H154" s="59" t="s">
        <v>2049</v>
      </c>
      <c r="I154" s="10">
        <v>15</v>
      </c>
      <c r="J154" s="10">
        <v>11</v>
      </c>
      <c r="K154" s="10">
        <f t="shared" si="17"/>
        <v>38.1</v>
      </c>
      <c r="L154" s="10">
        <f t="shared" si="18"/>
        <v>27.94</v>
      </c>
      <c r="R154" s="7">
        <v>1</v>
      </c>
    </row>
    <row r="155" spans="1:18" s="9" customFormat="1" ht="50.25" customHeight="1" x14ac:dyDescent="0.2">
      <c r="A155" s="12" t="s">
        <v>92</v>
      </c>
      <c r="B155" s="12" t="str">
        <f xml:space="preserve"> SUBSTITUTE(B154, "s", "d")</f>
        <v>17-M5d</v>
      </c>
      <c r="C155" s="12" t="str">
        <f>C154&amp;" - Deluxe"</f>
        <v>The FTD® Sweet Devotion™ Bouquet by Better Homes and Gardens® - Deluxe</v>
      </c>
      <c r="D155" s="17" t="s">
        <v>1764</v>
      </c>
      <c r="E155" s="37">
        <v>49.99</v>
      </c>
      <c r="F155" s="38">
        <f t="shared" si="16"/>
        <v>1</v>
      </c>
      <c r="G155" s="37">
        <f t="shared" si="20"/>
        <v>49.99</v>
      </c>
      <c r="H155" s="1" t="s">
        <v>1842</v>
      </c>
      <c r="I155" s="12">
        <v>16</v>
      </c>
      <c r="J155" s="12">
        <v>14</v>
      </c>
      <c r="K155" s="12">
        <f t="shared" si="17"/>
        <v>40.64</v>
      </c>
      <c r="L155" s="12">
        <f t="shared" si="18"/>
        <v>35.56</v>
      </c>
    </row>
    <row r="156" spans="1:18" s="9" customFormat="1" ht="50.25" customHeight="1" x14ac:dyDescent="0.2">
      <c r="A156" s="12" t="s">
        <v>92</v>
      </c>
      <c r="B156" s="12" t="str">
        <f xml:space="preserve"> SUBSTITUTE(B154, "s", "p")</f>
        <v>17-M5p</v>
      </c>
      <c r="C156" s="12" t="str">
        <f>C154&amp;" - Premium"</f>
        <v>The FTD® Sweet Devotion™ Bouquet by Better Homes and Gardens® - Premium</v>
      </c>
      <c r="D156" s="17" t="s">
        <v>1764</v>
      </c>
      <c r="E156" s="37">
        <v>59.99</v>
      </c>
      <c r="F156" s="38">
        <f t="shared" si="16"/>
        <v>1</v>
      </c>
      <c r="G156" s="37">
        <f t="shared" si="20"/>
        <v>59.99</v>
      </c>
      <c r="H156" s="1" t="s">
        <v>1842</v>
      </c>
      <c r="I156" s="12">
        <v>17</v>
      </c>
      <c r="J156" s="12">
        <v>15</v>
      </c>
      <c r="K156" s="12">
        <f t="shared" si="17"/>
        <v>43.18</v>
      </c>
      <c r="L156" s="12">
        <f t="shared" si="18"/>
        <v>38.1</v>
      </c>
    </row>
    <row r="157" spans="1:18" s="5" customFormat="1" ht="50.25" customHeight="1" x14ac:dyDescent="0.2">
      <c r="A157" s="8" t="s">
        <v>92</v>
      </c>
      <c r="B157" s="8" t="str">
        <f xml:space="preserve"> SUBSTITUTE(B154, "s", "e")</f>
        <v>17-M5e</v>
      </c>
      <c r="C157" s="26" t="str">
        <f>C154&amp;" - Exquisite"</f>
        <v>The FTD® Sweet Devotion™ Bouquet by Better Homes and Gardens® - Exquisite</v>
      </c>
      <c r="D157" s="26" t="s">
        <v>1764</v>
      </c>
      <c r="E157" s="39">
        <v>73.989999999999995</v>
      </c>
      <c r="F157" s="80">
        <f t="shared" si="16"/>
        <v>1</v>
      </c>
      <c r="G157" s="81">
        <f t="shared" si="20"/>
        <v>73.989999999999995</v>
      </c>
      <c r="H157" s="26" t="s">
        <v>1842</v>
      </c>
      <c r="I157" s="8">
        <v>18</v>
      </c>
      <c r="J157" s="8">
        <v>16</v>
      </c>
      <c r="K157" s="8">
        <f t="shared" si="17"/>
        <v>45.72</v>
      </c>
      <c r="L157" s="8">
        <f t="shared" si="18"/>
        <v>40.64</v>
      </c>
    </row>
    <row r="158" spans="1:18" s="7" customFormat="1" ht="50.25" customHeight="1" x14ac:dyDescent="0.2">
      <c r="A158" s="10" t="s">
        <v>92</v>
      </c>
      <c r="B158" s="10" t="s">
        <v>1785</v>
      </c>
      <c r="C158" s="11" t="s">
        <v>1910</v>
      </c>
      <c r="D158" s="11" t="s">
        <v>1764</v>
      </c>
      <c r="E158" s="41">
        <v>39.99</v>
      </c>
      <c r="F158" s="42">
        <f t="shared" si="16"/>
        <v>1</v>
      </c>
      <c r="G158" s="41">
        <f t="shared" si="20"/>
        <v>39.99</v>
      </c>
      <c r="H158" s="59" t="s">
        <v>2051</v>
      </c>
      <c r="I158" s="10">
        <v>10</v>
      </c>
      <c r="J158" s="10">
        <v>10</v>
      </c>
      <c r="K158" s="10">
        <f t="shared" si="17"/>
        <v>25.4</v>
      </c>
      <c r="L158" s="10">
        <f t="shared" si="18"/>
        <v>25.4</v>
      </c>
      <c r="R158" s="7">
        <v>1</v>
      </c>
    </row>
    <row r="159" spans="1:18" s="9" customFormat="1" ht="50.25" customHeight="1" x14ac:dyDescent="0.2">
      <c r="A159" s="12" t="s">
        <v>92</v>
      </c>
      <c r="B159" s="12" t="str">
        <f xml:space="preserve"> SUBSTITUTE(B158, "s", "d")</f>
        <v>17-M6d</v>
      </c>
      <c r="C159" s="12" t="str">
        <f>C158&amp;" - Deluxe"</f>
        <v>The FTD® Be Blessed™ Bouquet - Deluxe</v>
      </c>
      <c r="D159" s="17" t="s">
        <v>1764</v>
      </c>
      <c r="E159" s="37">
        <v>49.99</v>
      </c>
      <c r="F159" s="38">
        <f t="shared" si="16"/>
        <v>1</v>
      </c>
      <c r="G159" s="37">
        <f t="shared" si="20"/>
        <v>49.99</v>
      </c>
      <c r="H159" s="1" t="s">
        <v>1809</v>
      </c>
      <c r="I159" s="12">
        <v>11</v>
      </c>
      <c r="J159" s="12">
        <v>11</v>
      </c>
      <c r="K159" s="12">
        <f t="shared" si="17"/>
        <v>27.94</v>
      </c>
      <c r="L159" s="12">
        <f t="shared" si="18"/>
        <v>27.94</v>
      </c>
    </row>
    <row r="160" spans="1:18" s="9" customFormat="1" ht="50.25" customHeight="1" x14ac:dyDescent="0.2">
      <c r="A160" s="12" t="s">
        <v>92</v>
      </c>
      <c r="B160" s="12" t="str">
        <f xml:space="preserve"> SUBSTITUTE(B158, "s", "p")</f>
        <v>17-M6p</v>
      </c>
      <c r="C160" s="12" t="str">
        <f>C158&amp;" - Premium"</f>
        <v>The FTD® Be Blessed™ Bouquet - Premium</v>
      </c>
      <c r="D160" s="17" t="s">
        <v>1764</v>
      </c>
      <c r="E160" s="37">
        <v>59.99</v>
      </c>
      <c r="F160" s="38">
        <f t="shared" si="16"/>
        <v>1</v>
      </c>
      <c r="G160" s="37">
        <f t="shared" si="20"/>
        <v>59.99</v>
      </c>
      <c r="H160" s="1" t="s">
        <v>1809</v>
      </c>
      <c r="I160" s="12">
        <v>12</v>
      </c>
      <c r="J160" s="12">
        <v>12</v>
      </c>
      <c r="K160" s="12">
        <f t="shared" si="17"/>
        <v>30.48</v>
      </c>
      <c r="L160" s="12">
        <f t="shared" si="18"/>
        <v>30.48</v>
      </c>
    </row>
    <row r="161" spans="1:18" s="5" customFormat="1" ht="50.25" customHeight="1" x14ac:dyDescent="0.2">
      <c r="A161" s="8" t="s">
        <v>92</v>
      </c>
      <c r="B161" s="8" t="str">
        <f xml:space="preserve"> SUBSTITUTE(B158, "s", "e")</f>
        <v>17-M6e</v>
      </c>
      <c r="C161" s="26" t="str">
        <f>C158&amp;" - Exquisite"</f>
        <v>The FTD® Be Blessed™ Bouquet - Exquisite</v>
      </c>
      <c r="D161" s="26" t="s">
        <v>1764</v>
      </c>
      <c r="E161" s="39">
        <v>69.989999999999995</v>
      </c>
      <c r="F161" s="80">
        <f t="shared" si="16"/>
        <v>1</v>
      </c>
      <c r="G161" s="81">
        <f t="shared" si="20"/>
        <v>69.989999999999995</v>
      </c>
      <c r="H161" s="26" t="s">
        <v>1809</v>
      </c>
      <c r="I161" s="8">
        <v>13</v>
      </c>
      <c r="J161" s="8">
        <v>13</v>
      </c>
      <c r="K161" s="8">
        <f t="shared" si="17"/>
        <v>33.020000000000003</v>
      </c>
      <c r="L161" s="8">
        <f t="shared" si="18"/>
        <v>33.020000000000003</v>
      </c>
    </row>
    <row r="162" spans="1:18" s="7" customFormat="1" ht="50.25" customHeight="1" x14ac:dyDescent="0.2">
      <c r="A162" s="10" t="s">
        <v>92</v>
      </c>
      <c r="B162" s="10" t="s">
        <v>1786</v>
      </c>
      <c r="C162" s="11" t="s">
        <v>1911</v>
      </c>
      <c r="D162" s="11" t="s">
        <v>1764</v>
      </c>
      <c r="E162" s="41">
        <v>49.99</v>
      </c>
      <c r="F162" s="42">
        <f t="shared" si="16"/>
        <v>1</v>
      </c>
      <c r="G162" s="41">
        <f t="shared" si="20"/>
        <v>49.99</v>
      </c>
      <c r="H162" s="59" t="s">
        <v>2050</v>
      </c>
      <c r="I162" s="10">
        <v>15</v>
      </c>
      <c r="J162" s="10">
        <v>12</v>
      </c>
      <c r="K162" s="10">
        <f t="shared" ref="K162:K171" si="21">I162*2.54</f>
        <v>38.1</v>
      </c>
      <c r="L162" s="10">
        <f t="shared" ref="L162:L171" si="22">J162*2.54</f>
        <v>30.48</v>
      </c>
      <c r="R162" s="7">
        <v>1</v>
      </c>
    </row>
    <row r="163" spans="1:18" s="9" customFormat="1" ht="50.25" customHeight="1" x14ac:dyDescent="0.2">
      <c r="A163" s="12" t="s">
        <v>92</v>
      </c>
      <c r="B163" s="12" t="str">
        <f xml:space="preserve"> SUBSTITUTE(B162, "s", "d")</f>
        <v>17-M7d</v>
      </c>
      <c r="C163" s="12" t="str">
        <f>C162&amp;" - Deluxe"</f>
        <v>The FTD® Perfect Day™ Bouquet - Deluxe</v>
      </c>
      <c r="D163" s="17" t="s">
        <v>1764</v>
      </c>
      <c r="E163" s="37">
        <v>59.99</v>
      </c>
      <c r="F163" s="38">
        <f t="shared" si="16"/>
        <v>1</v>
      </c>
      <c r="G163" s="37">
        <f t="shared" si="20"/>
        <v>59.99</v>
      </c>
      <c r="H163" s="1" t="s">
        <v>1809</v>
      </c>
      <c r="I163" s="12">
        <v>16</v>
      </c>
      <c r="J163" s="12">
        <v>13</v>
      </c>
      <c r="K163" s="12">
        <f t="shared" si="21"/>
        <v>40.64</v>
      </c>
      <c r="L163" s="12">
        <f t="shared" si="22"/>
        <v>33.020000000000003</v>
      </c>
    </row>
    <row r="164" spans="1:18" s="9" customFormat="1" ht="50.25" customHeight="1" x14ac:dyDescent="0.2">
      <c r="A164" s="12" t="s">
        <v>92</v>
      </c>
      <c r="B164" s="12" t="str">
        <f xml:space="preserve"> SUBSTITUTE(B162, "s", "p")</f>
        <v>17-M7p</v>
      </c>
      <c r="C164" s="12" t="str">
        <f>C162&amp;" - Premium"</f>
        <v>The FTD® Perfect Day™ Bouquet - Premium</v>
      </c>
      <c r="D164" s="17" t="s">
        <v>1764</v>
      </c>
      <c r="E164" s="37">
        <v>69.989999999999995</v>
      </c>
      <c r="F164" s="38">
        <f t="shared" si="16"/>
        <v>1</v>
      </c>
      <c r="G164" s="37">
        <f t="shared" si="20"/>
        <v>69.989999999999995</v>
      </c>
      <c r="H164" s="1" t="s">
        <v>1809</v>
      </c>
      <c r="I164" s="12">
        <v>17</v>
      </c>
      <c r="J164" s="12">
        <v>14</v>
      </c>
      <c r="K164" s="12">
        <f t="shared" si="21"/>
        <v>43.18</v>
      </c>
      <c r="L164" s="12">
        <f t="shared" si="22"/>
        <v>35.56</v>
      </c>
    </row>
    <row r="165" spans="1:18" s="5" customFormat="1" ht="50.25" customHeight="1" x14ac:dyDescent="0.2">
      <c r="A165" s="8" t="s">
        <v>92</v>
      </c>
      <c r="B165" s="8" t="str">
        <f xml:space="preserve"> SUBSTITUTE(B162, "s", "e")</f>
        <v>17-M7e</v>
      </c>
      <c r="C165" s="26" t="str">
        <f>C162&amp;" - Exquisite"</f>
        <v>The FTD® Perfect Day™ Bouquet - Exquisite</v>
      </c>
      <c r="D165" s="26" t="s">
        <v>1764</v>
      </c>
      <c r="E165" s="39">
        <v>79.989999999999995</v>
      </c>
      <c r="F165" s="80">
        <f t="shared" si="16"/>
        <v>1</v>
      </c>
      <c r="G165" s="81">
        <f t="shared" si="20"/>
        <v>79.989999999999995</v>
      </c>
      <c r="H165" s="26" t="s">
        <v>1809</v>
      </c>
      <c r="I165" s="8">
        <v>18</v>
      </c>
      <c r="J165" s="8">
        <v>14</v>
      </c>
      <c r="K165" s="8">
        <f t="shared" si="21"/>
        <v>45.72</v>
      </c>
      <c r="L165" s="8">
        <f t="shared" si="22"/>
        <v>35.56</v>
      </c>
    </row>
    <row r="166" spans="1:18" s="7" customFormat="1" ht="50.25" customHeight="1" x14ac:dyDescent="0.2">
      <c r="A166" s="10" t="s">
        <v>92</v>
      </c>
      <c r="B166" s="10" t="s">
        <v>1787</v>
      </c>
      <c r="C166" s="1" t="s">
        <v>423</v>
      </c>
      <c r="D166" s="17" t="s">
        <v>371</v>
      </c>
      <c r="E166" s="37">
        <v>37.99</v>
      </c>
      <c r="F166" s="38">
        <f t="shared" si="16"/>
        <v>1</v>
      </c>
      <c r="G166" s="37">
        <f t="shared" si="20"/>
        <v>37.99</v>
      </c>
      <c r="H166" s="59" t="s">
        <v>2052</v>
      </c>
      <c r="I166" s="6">
        <v>12</v>
      </c>
      <c r="J166" s="6">
        <v>12</v>
      </c>
      <c r="K166" s="6">
        <f t="shared" si="21"/>
        <v>30.48</v>
      </c>
      <c r="L166" s="6">
        <f t="shared" si="22"/>
        <v>30.48</v>
      </c>
      <c r="R166" s="7">
        <v>1</v>
      </c>
    </row>
    <row r="167" spans="1:18" s="9" customFormat="1" ht="50.25" customHeight="1" x14ac:dyDescent="0.2">
      <c r="A167" s="12" t="s">
        <v>92</v>
      </c>
      <c r="B167" s="12" t="str">
        <f xml:space="preserve"> SUBSTITUTE(B166, "s", "d")</f>
        <v>17-M8d</v>
      </c>
      <c r="C167" s="6" t="str">
        <f>C166&amp;" - Deluxe"</f>
        <v>The FTD® Sunlit Meadows™ Bouquet by Better Homes and Gardens® - Deluxe</v>
      </c>
      <c r="D167" s="17" t="s">
        <v>371</v>
      </c>
      <c r="E167" s="37">
        <v>46.99</v>
      </c>
      <c r="F167" s="38">
        <f t="shared" si="16"/>
        <v>1</v>
      </c>
      <c r="G167" s="37">
        <f t="shared" si="20"/>
        <v>46.99</v>
      </c>
      <c r="H167" s="1" t="s">
        <v>72</v>
      </c>
      <c r="I167" s="6">
        <v>12</v>
      </c>
      <c r="J167" s="6">
        <v>13</v>
      </c>
      <c r="K167" s="6">
        <f t="shared" si="21"/>
        <v>30.48</v>
      </c>
      <c r="L167" s="6">
        <f t="shared" si="22"/>
        <v>33.020000000000003</v>
      </c>
    </row>
    <row r="168" spans="1:18" s="9" customFormat="1" ht="50.25" customHeight="1" x14ac:dyDescent="0.2">
      <c r="A168" s="12" t="s">
        <v>92</v>
      </c>
      <c r="B168" s="12" t="str">
        <f xml:space="preserve"> SUBSTITUTE(B166, "s", "p")</f>
        <v>17-M8p</v>
      </c>
      <c r="C168" s="6" t="str">
        <f>C166&amp;" - Premium"</f>
        <v>The FTD® Sunlit Meadows™ Bouquet by Better Homes and Gardens® - Premium</v>
      </c>
      <c r="D168" s="17" t="s">
        <v>371</v>
      </c>
      <c r="E168" s="37">
        <v>55.99</v>
      </c>
      <c r="F168" s="38">
        <f t="shared" si="16"/>
        <v>1</v>
      </c>
      <c r="G168" s="37">
        <f t="shared" si="20"/>
        <v>55.99</v>
      </c>
      <c r="H168" s="1" t="s">
        <v>72</v>
      </c>
      <c r="I168" s="6">
        <v>13</v>
      </c>
      <c r="J168" s="6">
        <v>15</v>
      </c>
      <c r="K168" s="6">
        <f t="shared" si="21"/>
        <v>33.020000000000003</v>
      </c>
      <c r="L168" s="6">
        <f t="shared" si="22"/>
        <v>38.1</v>
      </c>
    </row>
    <row r="169" spans="1:18" s="5" customFormat="1" ht="50.25" customHeight="1" x14ac:dyDescent="0.2">
      <c r="A169" s="8" t="s">
        <v>92</v>
      </c>
      <c r="B169" s="8" t="str">
        <f xml:space="preserve"> SUBSTITUTE(B166, "s", "e")</f>
        <v>17-M8e</v>
      </c>
      <c r="C169" s="8" t="str">
        <f>C166&amp;" - Exquisite"</f>
        <v>The FTD® Sunlit Meadows™ Bouquet by Better Homes and Gardens® - Exquisite</v>
      </c>
      <c r="D169" s="26" t="s">
        <v>371</v>
      </c>
      <c r="E169" s="39">
        <v>64.989999999999995</v>
      </c>
      <c r="F169" s="40">
        <f t="shared" si="16"/>
        <v>1</v>
      </c>
      <c r="G169" s="39">
        <f t="shared" si="20"/>
        <v>64.989999999999995</v>
      </c>
      <c r="H169" s="22" t="s">
        <v>72</v>
      </c>
      <c r="I169" s="8">
        <v>13</v>
      </c>
      <c r="J169" s="8">
        <v>15</v>
      </c>
      <c r="K169" s="8">
        <f t="shared" si="21"/>
        <v>33.020000000000003</v>
      </c>
      <c r="L169" s="8">
        <f t="shared" si="22"/>
        <v>38.1</v>
      </c>
    </row>
    <row r="170" spans="1:18" s="7" customFormat="1" ht="50.25" customHeight="1" x14ac:dyDescent="0.2">
      <c r="A170" s="10" t="s">
        <v>92</v>
      </c>
      <c r="B170" s="10" t="s">
        <v>1788</v>
      </c>
      <c r="C170" s="11" t="s">
        <v>1900</v>
      </c>
      <c r="D170" s="11" t="s">
        <v>1764</v>
      </c>
      <c r="E170" s="41">
        <v>81.99</v>
      </c>
      <c r="F170" s="42">
        <f t="shared" si="16"/>
        <v>1</v>
      </c>
      <c r="G170" s="41">
        <f t="shared" si="20"/>
        <v>81.99</v>
      </c>
      <c r="H170" s="59" t="s">
        <v>2053</v>
      </c>
      <c r="I170" s="3">
        <v>20</v>
      </c>
      <c r="J170" s="3">
        <v>18</v>
      </c>
      <c r="K170" s="10">
        <f t="shared" si="21"/>
        <v>50.8</v>
      </c>
      <c r="L170" s="10">
        <f t="shared" si="22"/>
        <v>45.72</v>
      </c>
      <c r="R170" s="7">
        <v>1</v>
      </c>
    </row>
    <row r="171" spans="1:18" s="9" customFormat="1" ht="50.25" customHeight="1" x14ac:dyDescent="0.2">
      <c r="A171" s="12" t="s">
        <v>92</v>
      </c>
      <c r="B171" s="12" t="str">
        <f xml:space="preserve"> SUBSTITUTE(B170, "s", "d")</f>
        <v>17-M9d</v>
      </c>
      <c r="C171" s="6" t="str">
        <f>C170&amp;" - Deluxe"</f>
        <v>The FTD® Orchid Bouquet by Vera Wang - Deluxe</v>
      </c>
      <c r="D171" s="17" t="s">
        <v>1764</v>
      </c>
      <c r="E171" s="37">
        <v>129.99</v>
      </c>
      <c r="F171" s="38">
        <f t="shared" si="16"/>
        <v>1</v>
      </c>
      <c r="G171" s="37">
        <f t="shared" si="20"/>
        <v>129.99</v>
      </c>
      <c r="H171" s="1" t="s">
        <v>1809</v>
      </c>
      <c r="I171" s="6">
        <v>23</v>
      </c>
      <c r="J171" s="6">
        <v>20</v>
      </c>
      <c r="K171" s="12">
        <f t="shared" si="21"/>
        <v>58.42</v>
      </c>
      <c r="L171" s="12">
        <f t="shared" si="22"/>
        <v>50.8</v>
      </c>
    </row>
    <row r="172" spans="1:18" s="7" customFormat="1" ht="50.25" customHeight="1" x14ac:dyDescent="0.2">
      <c r="A172" s="10" t="s">
        <v>92</v>
      </c>
      <c r="B172" s="10" t="s">
        <v>1386</v>
      </c>
      <c r="C172" s="11" t="s">
        <v>1754</v>
      </c>
      <c r="D172" s="11" t="s">
        <v>111</v>
      </c>
      <c r="E172" s="41">
        <v>29.99</v>
      </c>
      <c r="F172" s="42">
        <f t="shared" si="16"/>
        <v>1</v>
      </c>
      <c r="G172" s="41">
        <f t="shared" ref="G172:G235" si="23">VALUE(TRUNC(E172*F172,0)&amp;".99")</f>
        <v>29.99</v>
      </c>
      <c r="H172" s="59" t="s">
        <v>1852</v>
      </c>
      <c r="I172" s="10">
        <v>11</v>
      </c>
      <c r="J172" s="10">
        <v>10</v>
      </c>
      <c r="K172" s="10">
        <f t="shared" ref="K172:K203" si="24">I172*2.54</f>
        <v>27.94</v>
      </c>
      <c r="L172" s="10">
        <f t="shared" ref="L172:L203" si="25">J172*2.54</f>
        <v>25.4</v>
      </c>
      <c r="R172" s="7">
        <v>1</v>
      </c>
    </row>
    <row r="173" spans="1:18" s="9" customFormat="1" ht="50.25" customHeight="1" x14ac:dyDescent="0.2">
      <c r="A173" s="12" t="s">
        <v>92</v>
      </c>
      <c r="B173" s="12" t="str">
        <f xml:space="preserve"> SUBSTITUTE(B172, "s", "d")</f>
        <v>BB1d</v>
      </c>
      <c r="C173" s="12" t="str">
        <f>C172&amp;" - Deluxe"</f>
        <v>The FTD® Tiny Miracle™ New Baby Boy Bouquet - Deluxe</v>
      </c>
      <c r="D173" s="17" t="s">
        <v>111</v>
      </c>
      <c r="E173" s="37">
        <v>39.99</v>
      </c>
      <c r="F173" s="38">
        <f t="shared" si="16"/>
        <v>1</v>
      </c>
      <c r="G173" s="37">
        <f t="shared" si="23"/>
        <v>39.99</v>
      </c>
      <c r="H173" s="1" t="s">
        <v>1809</v>
      </c>
      <c r="I173" s="12">
        <v>12</v>
      </c>
      <c r="J173" s="12">
        <v>10</v>
      </c>
      <c r="K173" s="12">
        <f t="shared" si="24"/>
        <v>30.48</v>
      </c>
      <c r="L173" s="12">
        <f t="shared" si="25"/>
        <v>25.4</v>
      </c>
    </row>
    <row r="174" spans="1:18" s="9" customFormat="1" ht="50.25" customHeight="1" x14ac:dyDescent="0.2">
      <c r="A174" s="12" t="s">
        <v>92</v>
      </c>
      <c r="B174" s="12" t="str">
        <f xml:space="preserve"> SUBSTITUTE(B172, "s", "p")</f>
        <v>BB1p</v>
      </c>
      <c r="C174" s="12" t="str">
        <f>C172&amp;" - Premium"</f>
        <v>The FTD® Tiny Miracle™ New Baby Boy Bouquet - Premium</v>
      </c>
      <c r="D174" s="17" t="s">
        <v>111</v>
      </c>
      <c r="E174" s="37">
        <v>49.99</v>
      </c>
      <c r="F174" s="38">
        <f t="shared" si="16"/>
        <v>1</v>
      </c>
      <c r="G174" s="37">
        <f t="shared" si="23"/>
        <v>49.99</v>
      </c>
      <c r="H174" s="1" t="s">
        <v>1809</v>
      </c>
      <c r="I174" s="12">
        <v>13</v>
      </c>
      <c r="J174" s="12">
        <v>11</v>
      </c>
      <c r="K174" s="12">
        <f t="shared" si="24"/>
        <v>33.020000000000003</v>
      </c>
      <c r="L174" s="12">
        <f t="shared" si="25"/>
        <v>27.94</v>
      </c>
    </row>
    <row r="175" spans="1:18" s="5" customFormat="1" ht="50.25" customHeight="1" x14ac:dyDescent="0.2">
      <c r="A175" s="8" t="str">
        <f>A174</f>
        <v>A
Exclusives</v>
      </c>
      <c r="B175" s="8" t="str">
        <f xml:space="preserve"> SUBSTITUTE(B172, "s", "e")</f>
        <v>BB1e</v>
      </c>
      <c r="C175" s="26" t="str">
        <f>C172&amp;" - Exquisite"</f>
        <v>The FTD® Tiny Miracle™ New Baby Boy Bouquet - Exquisite</v>
      </c>
      <c r="D175" s="26" t="str">
        <f t="shared" ref="D175" si="26">D174</f>
        <v xml:space="preserve">Exclusives - Everyday </v>
      </c>
      <c r="E175" s="39">
        <v>59.99</v>
      </c>
      <c r="F175" s="80">
        <f t="shared" si="16"/>
        <v>1</v>
      </c>
      <c r="G175" s="81">
        <f t="shared" si="23"/>
        <v>59.99</v>
      </c>
      <c r="H175" s="26" t="str">
        <f>H174</f>
        <v>"  "</v>
      </c>
      <c r="I175" s="8">
        <v>13</v>
      </c>
      <c r="J175" s="8">
        <v>12</v>
      </c>
      <c r="K175" s="8">
        <f t="shared" si="24"/>
        <v>33.020000000000003</v>
      </c>
      <c r="L175" s="8">
        <f t="shared" si="25"/>
        <v>30.48</v>
      </c>
    </row>
    <row r="176" spans="1:18" s="7" customFormat="1" ht="50.25" customHeight="1" x14ac:dyDescent="0.2">
      <c r="A176" s="10" t="s">
        <v>92</v>
      </c>
      <c r="B176" s="10" t="s">
        <v>957</v>
      </c>
      <c r="C176" s="11" t="s">
        <v>325</v>
      </c>
      <c r="D176" s="11" t="s">
        <v>111</v>
      </c>
      <c r="E176" s="41">
        <v>29.99</v>
      </c>
      <c r="F176" s="42">
        <f t="shared" si="16"/>
        <v>1</v>
      </c>
      <c r="G176" s="41">
        <f t="shared" si="23"/>
        <v>29.99</v>
      </c>
      <c r="H176" s="59" t="s">
        <v>992</v>
      </c>
      <c r="I176" s="10">
        <v>15</v>
      </c>
      <c r="J176" s="10">
        <v>11</v>
      </c>
      <c r="K176" s="10">
        <f t="shared" si="24"/>
        <v>38.1</v>
      </c>
      <c r="L176" s="10">
        <f t="shared" si="25"/>
        <v>27.94</v>
      </c>
      <c r="R176" s="7">
        <v>1</v>
      </c>
    </row>
    <row r="177" spans="1:18" s="9" customFormat="1" ht="50.25" customHeight="1" x14ac:dyDescent="0.2">
      <c r="A177" s="12" t="s">
        <v>92</v>
      </c>
      <c r="B177" s="12" t="str">
        <f xml:space="preserve"> SUBSTITUTE(B176, "s", "d")</f>
        <v>BBHd</v>
      </c>
      <c r="C177" s="12" t="str">
        <f>C176&amp;" - Deluxe"</f>
        <v>The FTD® Baby Boy Big Hug® Bouquet - Deluxe</v>
      </c>
      <c r="D177" s="17" t="s">
        <v>111</v>
      </c>
      <c r="E177" s="37">
        <v>39.99</v>
      </c>
      <c r="F177" s="38">
        <f t="shared" si="16"/>
        <v>1</v>
      </c>
      <c r="G177" s="37">
        <f t="shared" si="23"/>
        <v>39.99</v>
      </c>
      <c r="H177" s="1" t="s">
        <v>1809</v>
      </c>
      <c r="I177" s="12">
        <v>16</v>
      </c>
      <c r="J177" s="12">
        <v>12</v>
      </c>
      <c r="K177" s="12">
        <f t="shared" si="24"/>
        <v>40.64</v>
      </c>
      <c r="L177" s="12">
        <f t="shared" si="25"/>
        <v>30.48</v>
      </c>
    </row>
    <row r="178" spans="1:18" s="9" customFormat="1" ht="50.25" customHeight="1" x14ac:dyDescent="0.2">
      <c r="A178" s="12" t="s">
        <v>92</v>
      </c>
      <c r="B178" s="12" t="str">
        <f xml:space="preserve"> SUBSTITUTE(B176, "s", "p")</f>
        <v>BBHp</v>
      </c>
      <c r="C178" s="12" t="str">
        <f>C176&amp;" - Premium"</f>
        <v>The FTD® Baby Boy Big Hug® Bouquet - Premium</v>
      </c>
      <c r="D178" s="17" t="s">
        <v>111</v>
      </c>
      <c r="E178" s="37">
        <v>49.99</v>
      </c>
      <c r="F178" s="38">
        <f t="shared" si="16"/>
        <v>1</v>
      </c>
      <c r="G178" s="37">
        <f t="shared" si="23"/>
        <v>49.99</v>
      </c>
      <c r="H178" s="1" t="s">
        <v>1809</v>
      </c>
      <c r="I178" s="12">
        <v>17</v>
      </c>
      <c r="J178" s="12">
        <v>13</v>
      </c>
      <c r="K178" s="12">
        <f t="shared" si="24"/>
        <v>43.18</v>
      </c>
      <c r="L178" s="12">
        <f t="shared" si="25"/>
        <v>33.020000000000003</v>
      </c>
    </row>
    <row r="179" spans="1:18" s="5" customFormat="1" ht="50.25" customHeight="1" x14ac:dyDescent="0.2">
      <c r="A179" s="8" t="str">
        <f>A178</f>
        <v>A
Exclusives</v>
      </c>
      <c r="B179" s="8" t="str">
        <f xml:space="preserve"> SUBSTITUTE(B176, "s", "e")</f>
        <v>BBHe</v>
      </c>
      <c r="C179" s="26" t="str">
        <f>C176&amp;" - Exquisite"</f>
        <v>The FTD® Baby Boy Big Hug® Bouquet - Exquisite</v>
      </c>
      <c r="D179" s="26" t="str">
        <f t="shared" ref="D179:D187" si="27">D178</f>
        <v xml:space="preserve">Exclusives - Everyday </v>
      </c>
      <c r="E179" s="39">
        <v>59.99</v>
      </c>
      <c r="F179" s="80">
        <f t="shared" si="16"/>
        <v>1</v>
      </c>
      <c r="G179" s="81">
        <f t="shared" si="23"/>
        <v>59.99</v>
      </c>
      <c r="H179" s="26" t="str">
        <f>H178</f>
        <v>"  "</v>
      </c>
      <c r="I179" s="8">
        <v>17</v>
      </c>
      <c r="J179" s="8">
        <v>13</v>
      </c>
      <c r="K179" s="8">
        <f t="shared" si="24"/>
        <v>43.18</v>
      </c>
      <c r="L179" s="8">
        <f t="shared" si="25"/>
        <v>33.020000000000003</v>
      </c>
    </row>
    <row r="180" spans="1:18" s="7" customFormat="1" ht="50.25" customHeight="1" x14ac:dyDescent="0.2">
      <c r="A180" s="10" t="s">
        <v>92</v>
      </c>
      <c r="B180" s="10" t="s">
        <v>1384</v>
      </c>
      <c r="C180" s="11" t="s">
        <v>1752</v>
      </c>
      <c r="D180" s="11" t="str">
        <f t="shared" si="27"/>
        <v xml:space="preserve">Exclusives - Everyday </v>
      </c>
      <c r="E180" s="41">
        <v>39.99</v>
      </c>
      <c r="F180" s="42">
        <f t="shared" si="16"/>
        <v>1</v>
      </c>
      <c r="G180" s="41">
        <f t="shared" si="23"/>
        <v>39.99</v>
      </c>
      <c r="H180" s="59" t="s">
        <v>1849</v>
      </c>
      <c r="I180" s="10">
        <v>15</v>
      </c>
      <c r="J180" s="10">
        <v>12</v>
      </c>
      <c r="K180" s="10">
        <f t="shared" si="24"/>
        <v>38.1</v>
      </c>
      <c r="L180" s="10">
        <f t="shared" si="25"/>
        <v>30.48</v>
      </c>
      <c r="R180" s="7">
        <v>1</v>
      </c>
    </row>
    <row r="181" spans="1:18" s="9" customFormat="1" ht="50.25" customHeight="1" x14ac:dyDescent="0.2">
      <c r="A181" s="12" t="s">
        <v>92</v>
      </c>
      <c r="B181" s="12" t="str">
        <f xml:space="preserve"> SUBSTITUTE(B180, "s", "d")</f>
        <v>BD1d</v>
      </c>
      <c r="C181" s="12" t="str">
        <f>C180&amp;" - Deluxe"</f>
        <v>The FTD® Set to Celebrate™ Birthday Bouquet - Deluxe</v>
      </c>
      <c r="D181" s="17" t="str">
        <f t="shared" si="27"/>
        <v xml:space="preserve">Exclusives - Everyday </v>
      </c>
      <c r="E181" s="37">
        <v>49.99</v>
      </c>
      <c r="F181" s="38">
        <f t="shared" si="16"/>
        <v>1</v>
      </c>
      <c r="G181" s="37">
        <f t="shared" si="23"/>
        <v>49.99</v>
      </c>
      <c r="H181" s="1" t="s">
        <v>1809</v>
      </c>
      <c r="I181" s="12">
        <v>16</v>
      </c>
      <c r="J181" s="12">
        <v>13</v>
      </c>
      <c r="K181" s="12">
        <f t="shared" si="24"/>
        <v>40.64</v>
      </c>
      <c r="L181" s="12">
        <f t="shared" si="25"/>
        <v>33.020000000000003</v>
      </c>
    </row>
    <row r="182" spans="1:18" s="9" customFormat="1" ht="50.25" customHeight="1" x14ac:dyDescent="0.2">
      <c r="A182" s="12" t="s">
        <v>92</v>
      </c>
      <c r="B182" s="12" t="str">
        <f xml:space="preserve"> SUBSTITUTE(B180, "s", "p")</f>
        <v>BD1p</v>
      </c>
      <c r="C182" s="12" t="str">
        <f>C180&amp;" - Premium"</f>
        <v>The FTD® Set to Celebrate™ Birthday Bouquet - Premium</v>
      </c>
      <c r="D182" s="17" t="str">
        <f t="shared" si="27"/>
        <v xml:space="preserve">Exclusives - Everyday </v>
      </c>
      <c r="E182" s="37">
        <v>59.99</v>
      </c>
      <c r="F182" s="38">
        <f t="shared" si="16"/>
        <v>1</v>
      </c>
      <c r="G182" s="37">
        <f t="shared" si="23"/>
        <v>59.99</v>
      </c>
      <c r="H182" s="1" t="s">
        <v>1809</v>
      </c>
      <c r="I182" s="12">
        <v>17</v>
      </c>
      <c r="J182" s="12">
        <v>14</v>
      </c>
      <c r="K182" s="12">
        <f t="shared" si="24"/>
        <v>43.18</v>
      </c>
      <c r="L182" s="12">
        <f t="shared" si="25"/>
        <v>35.56</v>
      </c>
    </row>
    <row r="183" spans="1:18" s="5" customFormat="1" ht="50.25" customHeight="1" x14ac:dyDescent="0.2">
      <c r="A183" s="8" t="str">
        <f>A182</f>
        <v>A
Exclusives</v>
      </c>
      <c r="B183" s="8" t="str">
        <f xml:space="preserve"> SUBSTITUTE(B180, "s", "e")</f>
        <v>BD1e</v>
      </c>
      <c r="C183" s="26" t="str">
        <f>C180&amp;" - Exquisite"</f>
        <v>The FTD® Set to Celebrate™ Birthday Bouquet - Exquisite</v>
      </c>
      <c r="D183" s="26" t="str">
        <f t="shared" si="27"/>
        <v xml:space="preserve">Exclusives - Everyday </v>
      </c>
      <c r="E183" s="39">
        <v>69.989999999999995</v>
      </c>
      <c r="F183" s="80">
        <f t="shared" si="16"/>
        <v>1</v>
      </c>
      <c r="G183" s="81">
        <f t="shared" si="23"/>
        <v>69.989999999999995</v>
      </c>
      <c r="H183" s="26" t="str">
        <f>H182</f>
        <v>"  "</v>
      </c>
      <c r="I183" s="8">
        <v>17</v>
      </c>
      <c r="J183" s="8">
        <v>15</v>
      </c>
      <c r="K183" s="8">
        <f t="shared" si="24"/>
        <v>43.18</v>
      </c>
      <c r="L183" s="8">
        <f t="shared" si="25"/>
        <v>38.1</v>
      </c>
    </row>
    <row r="184" spans="1:18" s="7" customFormat="1" ht="50.25" customHeight="1" x14ac:dyDescent="0.2">
      <c r="A184" s="10" t="s">
        <v>92</v>
      </c>
      <c r="B184" s="10" t="s">
        <v>1385</v>
      </c>
      <c r="C184" s="11" t="s">
        <v>1753</v>
      </c>
      <c r="D184" s="11" t="str">
        <f t="shared" si="27"/>
        <v xml:space="preserve">Exclusives - Everyday </v>
      </c>
      <c r="E184" s="41">
        <v>39.99</v>
      </c>
      <c r="F184" s="42">
        <f t="shared" si="16"/>
        <v>1</v>
      </c>
      <c r="G184" s="41">
        <f t="shared" si="23"/>
        <v>39.99</v>
      </c>
      <c r="H184" s="59" t="s">
        <v>1850</v>
      </c>
      <c r="I184" s="10">
        <v>14</v>
      </c>
      <c r="J184" s="10">
        <v>11</v>
      </c>
      <c r="K184" s="10">
        <f t="shared" si="24"/>
        <v>35.56</v>
      </c>
      <c r="L184" s="10">
        <f t="shared" si="25"/>
        <v>27.94</v>
      </c>
      <c r="R184" s="7">
        <v>1</v>
      </c>
    </row>
    <row r="185" spans="1:18" s="9" customFormat="1" ht="50.25" customHeight="1" x14ac:dyDescent="0.2">
      <c r="A185" s="12" t="s">
        <v>92</v>
      </c>
      <c r="B185" s="12" t="str">
        <f xml:space="preserve"> SUBSTITUTE(B184, "s", "d")</f>
        <v>BD2d</v>
      </c>
      <c r="C185" s="12" t="str">
        <f>C184&amp;" - Deluxe"</f>
        <v>The FTD® Birthday Brights™ Bouquet - Deluxe</v>
      </c>
      <c r="D185" s="17" t="str">
        <f t="shared" si="27"/>
        <v xml:space="preserve">Exclusives - Everyday </v>
      </c>
      <c r="E185" s="37">
        <v>49.99</v>
      </c>
      <c r="F185" s="38">
        <f t="shared" si="16"/>
        <v>1</v>
      </c>
      <c r="G185" s="37">
        <f t="shared" si="23"/>
        <v>49.99</v>
      </c>
      <c r="H185" s="1" t="s">
        <v>1809</v>
      </c>
      <c r="I185" s="12">
        <v>16</v>
      </c>
      <c r="J185" s="12">
        <v>12</v>
      </c>
      <c r="K185" s="12">
        <f t="shared" si="24"/>
        <v>40.64</v>
      </c>
      <c r="L185" s="12">
        <f t="shared" si="25"/>
        <v>30.48</v>
      </c>
    </row>
    <row r="186" spans="1:18" s="9" customFormat="1" ht="50.25" customHeight="1" x14ac:dyDescent="0.2">
      <c r="A186" s="12" t="s">
        <v>92</v>
      </c>
      <c r="B186" s="12" t="str">
        <f xml:space="preserve"> SUBSTITUTE(B184, "s", "p")</f>
        <v>BD2p</v>
      </c>
      <c r="C186" s="12" t="str">
        <f>C184&amp;" - Premium"</f>
        <v>The FTD® Birthday Brights™ Bouquet - Premium</v>
      </c>
      <c r="D186" s="17" t="str">
        <f t="shared" si="27"/>
        <v xml:space="preserve">Exclusives - Everyday </v>
      </c>
      <c r="E186" s="37">
        <v>59.99</v>
      </c>
      <c r="F186" s="38">
        <f t="shared" si="16"/>
        <v>1</v>
      </c>
      <c r="G186" s="37">
        <f t="shared" si="23"/>
        <v>59.99</v>
      </c>
      <c r="H186" s="1" t="s">
        <v>1809</v>
      </c>
      <c r="I186" s="12">
        <v>17</v>
      </c>
      <c r="J186" s="12">
        <v>13</v>
      </c>
      <c r="K186" s="12">
        <f t="shared" si="24"/>
        <v>43.18</v>
      </c>
      <c r="L186" s="12">
        <f t="shared" si="25"/>
        <v>33.020000000000003</v>
      </c>
    </row>
    <row r="187" spans="1:18" s="5" customFormat="1" ht="50.25" customHeight="1" x14ac:dyDescent="0.2">
      <c r="A187" s="8" t="str">
        <f>A186</f>
        <v>A
Exclusives</v>
      </c>
      <c r="B187" s="8" t="str">
        <f xml:space="preserve"> SUBSTITUTE(B184, "s", "e")</f>
        <v>BD2e</v>
      </c>
      <c r="C187" s="26" t="str">
        <f>C184&amp;" - Exquisite"</f>
        <v>The FTD® Birthday Brights™ Bouquet - Exquisite</v>
      </c>
      <c r="D187" s="26" t="str">
        <f t="shared" si="27"/>
        <v xml:space="preserve">Exclusives - Everyday </v>
      </c>
      <c r="E187" s="39">
        <v>69.989999999999995</v>
      </c>
      <c r="F187" s="80">
        <f t="shared" si="16"/>
        <v>1</v>
      </c>
      <c r="G187" s="81">
        <f t="shared" si="23"/>
        <v>69.989999999999995</v>
      </c>
      <c r="H187" s="26" t="str">
        <f>H186</f>
        <v>"  "</v>
      </c>
      <c r="I187" s="8">
        <v>17</v>
      </c>
      <c r="J187" s="8">
        <v>14</v>
      </c>
      <c r="K187" s="8">
        <f t="shared" si="24"/>
        <v>43.18</v>
      </c>
      <c r="L187" s="8">
        <f t="shared" si="25"/>
        <v>35.56</v>
      </c>
    </row>
    <row r="188" spans="1:18" s="7" customFormat="1" ht="50.25" customHeight="1" x14ac:dyDescent="0.2">
      <c r="A188" s="10" t="s">
        <v>92</v>
      </c>
      <c r="B188" s="10" t="s">
        <v>959</v>
      </c>
      <c r="C188" s="11" t="s">
        <v>326</v>
      </c>
      <c r="D188" s="11" t="s">
        <v>111</v>
      </c>
      <c r="E188" s="41">
        <v>36.99</v>
      </c>
      <c r="F188" s="42">
        <f t="shared" si="16"/>
        <v>1</v>
      </c>
      <c r="G188" s="41">
        <f t="shared" si="23"/>
        <v>36.99</v>
      </c>
      <c r="H188" s="59" t="s">
        <v>993</v>
      </c>
      <c r="I188" s="10">
        <v>11</v>
      </c>
      <c r="J188" s="10">
        <v>12</v>
      </c>
      <c r="K188" s="10">
        <f t="shared" si="24"/>
        <v>27.94</v>
      </c>
      <c r="L188" s="10">
        <f t="shared" si="25"/>
        <v>30.48</v>
      </c>
      <c r="R188" s="7">
        <v>1</v>
      </c>
    </row>
    <row r="189" spans="1:18" s="9" customFormat="1" ht="50.25" customHeight="1" x14ac:dyDescent="0.2">
      <c r="A189" s="12" t="s">
        <v>92</v>
      </c>
      <c r="B189" s="12" t="str">
        <f xml:space="preserve"> SUBSTITUTE(B188, "s", "d")</f>
        <v>BDBd</v>
      </c>
      <c r="C189" s="12" t="str">
        <f>C188&amp;" - Deluxe"</f>
        <v>The FTD® Happy Birthday Bouquet - Deluxe</v>
      </c>
      <c r="D189" s="17" t="s">
        <v>111</v>
      </c>
      <c r="E189" s="37">
        <v>49.99</v>
      </c>
      <c r="F189" s="38">
        <f t="shared" si="16"/>
        <v>1</v>
      </c>
      <c r="G189" s="37">
        <f t="shared" si="23"/>
        <v>49.99</v>
      </c>
      <c r="H189" s="1" t="s">
        <v>1809</v>
      </c>
      <c r="I189" s="12">
        <v>12</v>
      </c>
      <c r="J189" s="12">
        <v>13</v>
      </c>
      <c r="K189" s="12">
        <f t="shared" si="24"/>
        <v>30.48</v>
      </c>
      <c r="L189" s="12">
        <f t="shared" si="25"/>
        <v>33.020000000000003</v>
      </c>
    </row>
    <row r="190" spans="1:18" s="9" customFormat="1" ht="50.25" customHeight="1" x14ac:dyDescent="0.2">
      <c r="A190" s="12" t="s">
        <v>92</v>
      </c>
      <c r="B190" s="12" t="str">
        <f xml:space="preserve"> SUBSTITUTE(B188, "s", "p")</f>
        <v>BDBp</v>
      </c>
      <c r="C190" s="12" t="str">
        <f>C188&amp;" - Premium"</f>
        <v>The FTD® Happy Birthday Bouquet - Premium</v>
      </c>
      <c r="D190" s="17" t="s">
        <v>111</v>
      </c>
      <c r="E190" s="37">
        <v>59.99</v>
      </c>
      <c r="F190" s="38">
        <f t="shared" si="16"/>
        <v>1</v>
      </c>
      <c r="G190" s="37">
        <f t="shared" si="23"/>
        <v>59.99</v>
      </c>
      <c r="H190" s="1" t="s">
        <v>1809</v>
      </c>
      <c r="I190" s="12">
        <v>13</v>
      </c>
      <c r="J190" s="12">
        <v>14</v>
      </c>
      <c r="K190" s="12">
        <f t="shared" si="24"/>
        <v>33.020000000000003</v>
      </c>
      <c r="L190" s="12">
        <f t="shared" si="25"/>
        <v>35.56</v>
      </c>
    </row>
    <row r="191" spans="1:18" s="5" customFormat="1" ht="50.25" customHeight="1" x14ac:dyDescent="0.2">
      <c r="A191" s="8" t="str">
        <f>A190</f>
        <v>A
Exclusives</v>
      </c>
      <c r="B191" s="8" t="str">
        <f xml:space="preserve"> SUBSTITUTE(B188, "s", "e")</f>
        <v>BDBe</v>
      </c>
      <c r="C191" s="26" t="str">
        <f>C188&amp;" - Exquisite"</f>
        <v>The FTD® Happy Birthday Bouquet - Exquisite</v>
      </c>
      <c r="D191" s="26" t="str">
        <f>D190</f>
        <v xml:space="preserve">Exclusives - Everyday </v>
      </c>
      <c r="E191" s="39">
        <v>69.989999999999995</v>
      </c>
      <c r="F191" s="80">
        <f t="shared" si="16"/>
        <v>1</v>
      </c>
      <c r="G191" s="81">
        <f t="shared" si="23"/>
        <v>69.989999999999995</v>
      </c>
      <c r="H191" s="26" t="str">
        <f>H190</f>
        <v>"  "</v>
      </c>
      <c r="I191" s="8">
        <v>14</v>
      </c>
      <c r="J191" s="8">
        <v>15</v>
      </c>
      <c r="K191" s="8">
        <f t="shared" si="24"/>
        <v>35.56</v>
      </c>
      <c r="L191" s="8">
        <f t="shared" si="25"/>
        <v>38.1</v>
      </c>
    </row>
    <row r="192" spans="1:18" s="7" customFormat="1" ht="50.25" customHeight="1" x14ac:dyDescent="0.2">
      <c r="A192" s="10" t="s">
        <v>92</v>
      </c>
      <c r="B192" s="10" t="s">
        <v>960</v>
      </c>
      <c r="C192" s="11" t="s">
        <v>331</v>
      </c>
      <c r="D192" s="11" t="s">
        <v>111</v>
      </c>
      <c r="E192" s="41">
        <v>29.99</v>
      </c>
      <c r="F192" s="42">
        <f t="shared" si="16"/>
        <v>1</v>
      </c>
      <c r="G192" s="41">
        <f t="shared" si="23"/>
        <v>29.99</v>
      </c>
      <c r="H192" s="59" t="s">
        <v>994</v>
      </c>
      <c r="I192" s="10">
        <v>14</v>
      </c>
      <c r="J192" s="10">
        <v>10</v>
      </c>
      <c r="K192" s="10">
        <f t="shared" si="24"/>
        <v>35.56</v>
      </c>
      <c r="L192" s="10">
        <f t="shared" si="25"/>
        <v>25.4</v>
      </c>
      <c r="R192" s="7">
        <v>1</v>
      </c>
    </row>
    <row r="193" spans="1:18" s="9" customFormat="1" ht="50.25" customHeight="1" x14ac:dyDescent="0.2">
      <c r="A193" s="12" t="s">
        <v>92</v>
      </c>
      <c r="B193" s="12" t="str">
        <f xml:space="preserve"> SUBSTITUTE(B192, "s", "d")</f>
        <v>BDHd</v>
      </c>
      <c r="C193" s="12" t="str">
        <f>C192&amp;" - Deluxe"</f>
        <v>The FTD® Festive Big Hug® Bouquet - Deluxe</v>
      </c>
      <c r="D193" s="17" t="s">
        <v>111</v>
      </c>
      <c r="E193" s="37">
        <v>39.99</v>
      </c>
      <c r="F193" s="38">
        <f t="shared" si="16"/>
        <v>1</v>
      </c>
      <c r="G193" s="37">
        <f t="shared" si="23"/>
        <v>39.99</v>
      </c>
      <c r="H193" s="1" t="s">
        <v>1809</v>
      </c>
      <c r="I193" s="12">
        <v>15</v>
      </c>
      <c r="J193" s="12">
        <v>11</v>
      </c>
      <c r="K193" s="12">
        <f t="shared" si="24"/>
        <v>38.1</v>
      </c>
      <c r="L193" s="12">
        <f t="shared" si="25"/>
        <v>27.94</v>
      </c>
    </row>
    <row r="194" spans="1:18" s="9" customFormat="1" ht="50.25" customHeight="1" x14ac:dyDescent="0.2">
      <c r="A194" s="12" t="s">
        <v>92</v>
      </c>
      <c r="B194" s="12" t="str">
        <f xml:space="preserve"> SUBSTITUTE(B192, "s", "p")</f>
        <v>BDHp</v>
      </c>
      <c r="C194" s="12" t="str">
        <f>C192&amp;" - Premium"</f>
        <v>The FTD® Festive Big Hug® Bouquet - Premium</v>
      </c>
      <c r="D194" s="17" t="s">
        <v>111</v>
      </c>
      <c r="E194" s="37">
        <v>49.99</v>
      </c>
      <c r="F194" s="38">
        <f t="shared" ref="F194:F257" si="28">$F$1</f>
        <v>1</v>
      </c>
      <c r="G194" s="37">
        <f t="shared" si="23"/>
        <v>49.99</v>
      </c>
      <c r="H194" s="1" t="s">
        <v>1809</v>
      </c>
      <c r="I194" s="12">
        <v>16</v>
      </c>
      <c r="J194" s="12">
        <v>12</v>
      </c>
      <c r="K194" s="12">
        <f t="shared" si="24"/>
        <v>40.64</v>
      </c>
      <c r="L194" s="12">
        <f t="shared" si="25"/>
        <v>30.48</v>
      </c>
    </row>
    <row r="195" spans="1:18" s="5" customFormat="1" ht="50.25" customHeight="1" x14ac:dyDescent="0.2">
      <c r="A195" s="8" t="str">
        <f>A194</f>
        <v>A
Exclusives</v>
      </c>
      <c r="B195" s="8" t="str">
        <f xml:space="preserve"> SUBSTITUTE(B192, "s", "e")</f>
        <v>BDHe</v>
      </c>
      <c r="C195" s="26" t="str">
        <f>C192&amp;" - Exquisite"</f>
        <v>The FTD® Festive Big Hug® Bouquet - Exquisite</v>
      </c>
      <c r="D195" s="26" t="str">
        <f>D194</f>
        <v xml:space="preserve">Exclusives - Everyday </v>
      </c>
      <c r="E195" s="39">
        <v>59.99</v>
      </c>
      <c r="F195" s="80">
        <f t="shared" si="28"/>
        <v>1</v>
      </c>
      <c r="G195" s="81">
        <f t="shared" si="23"/>
        <v>59.99</v>
      </c>
      <c r="H195" s="26" t="str">
        <f>H194</f>
        <v>"  "</v>
      </c>
      <c r="I195" s="8">
        <v>16</v>
      </c>
      <c r="J195" s="8">
        <v>12</v>
      </c>
      <c r="K195" s="8">
        <f t="shared" si="24"/>
        <v>40.64</v>
      </c>
      <c r="L195" s="8">
        <f t="shared" si="25"/>
        <v>30.48</v>
      </c>
    </row>
    <row r="196" spans="1:18" s="7" customFormat="1" ht="50.25" customHeight="1" x14ac:dyDescent="0.2">
      <c r="A196" s="10" t="s">
        <v>92</v>
      </c>
      <c r="B196" s="10" t="s">
        <v>395</v>
      </c>
      <c r="C196" s="11" t="s">
        <v>110</v>
      </c>
      <c r="D196" s="11" t="s">
        <v>111</v>
      </c>
      <c r="E196" s="41">
        <v>34.99</v>
      </c>
      <c r="F196" s="42">
        <f t="shared" si="28"/>
        <v>1</v>
      </c>
      <c r="G196" s="41">
        <f t="shared" si="23"/>
        <v>34.99</v>
      </c>
      <c r="H196" s="59" t="s">
        <v>87</v>
      </c>
      <c r="I196" s="10">
        <v>9</v>
      </c>
      <c r="J196" s="10">
        <v>9</v>
      </c>
      <c r="K196" s="10">
        <f t="shared" si="24"/>
        <v>22.86</v>
      </c>
      <c r="L196" s="10">
        <f t="shared" si="25"/>
        <v>22.86</v>
      </c>
      <c r="R196" s="7">
        <v>1</v>
      </c>
    </row>
    <row r="197" spans="1:18" s="9" customFormat="1" ht="50.25" customHeight="1" x14ac:dyDescent="0.2">
      <c r="A197" s="12" t="s">
        <v>92</v>
      </c>
      <c r="B197" s="12" t="str">
        <f xml:space="preserve"> SUBSTITUTE(B196, "s", "d")</f>
        <v>BDYd</v>
      </c>
      <c r="C197" s="12" t="str">
        <f>C196&amp;" - Deluxe"</f>
        <v>The FTD® Birthday Bouquet - Deluxe</v>
      </c>
      <c r="D197" s="17" t="s">
        <v>111</v>
      </c>
      <c r="E197" s="37">
        <v>44.99</v>
      </c>
      <c r="F197" s="38">
        <f t="shared" si="28"/>
        <v>1</v>
      </c>
      <c r="G197" s="37">
        <f t="shared" si="23"/>
        <v>44.99</v>
      </c>
      <c r="H197" s="1" t="s">
        <v>1809</v>
      </c>
      <c r="I197" s="12">
        <v>11</v>
      </c>
      <c r="J197" s="12">
        <v>10</v>
      </c>
      <c r="K197" s="12">
        <f t="shared" si="24"/>
        <v>27.94</v>
      </c>
      <c r="L197" s="12">
        <f t="shared" si="25"/>
        <v>25.4</v>
      </c>
    </row>
    <row r="198" spans="1:18" s="9" customFormat="1" ht="50.25" customHeight="1" x14ac:dyDescent="0.2">
      <c r="A198" s="12" t="s">
        <v>92</v>
      </c>
      <c r="B198" s="12" t="str">
        <f xml:space="preserve"> SUBSTITUTE(B196, "s", "p")</f>
        <v>BDYp</v>
      </c>
      <c r="C198" s="12" t="str">
        <f>C196&amp;" - Premium"</f>
        <v>The FTD® Birthday Bouquet - Premium</v>
      </c>
      <c r="D198" s="17" t="s">
        <v>111</v>
      </c>
      <c r="E198" s="37">
        <v>54.99</v>
      </c>
      <c r="F198" s="38">
        <f t="shared" si="28"/>
        <v>1</v>
      </c>
      <c r="G198" s="37">
        <f t="shared" si="23"/>
        <v>54.99</v>
      </c>
      <c r="H198" s="1" t="s">
        <v>1809</v>
      </c>
      <c r="I198" s="12">
        <v>12</v>
      </c>
      <c r="J198" s="12">
        <v>11</v>
      </c>
      <c r="K198" s="12">
        <f t="shared" si="24"/>
        <v>30.48</v>
      </c>
      <c r="L198" s="12">
        <f t="shared" si="25"/>
        <v>27.94</v>
      </c>
    </row>
    <row r="199" spans="1:18" s="5" customFormat="1" ht="50.25" customHeight="1" x14ac:dyDescent="0.2">
      <c r="A199" s="8" t="str">
        <f>A198</f>
        <v>A
Exclusives</v>
      </c>
      <c r="B199" s="8" t="str">
        <f xml:space="preserve"> SUBSTITUTE(B196, "s", "e")</f>
        <v>BDYe</v>
      </c>
      <c r="C199" s="26" t="str">
        <f>C196&amp;" - Exquisite"</f>
        <v>The FTD® Birthday Bouquet - Exquisite</v>
      </c>
      <c r="D199" s="26" t="str">
        <f>D198</f>
        <v xml:space="preserve">Exclusives - Everyday </v>
      </c>
      <c r="E199" s="39">
        <v>64.989999999999995</v>
      </c>
      <c r="F199" s="80">
        <f t="shared" si="28"/>
        <v>1</v>
      </c>
      <c r="G199" s="81">
        <f t="shared" si="23"/>
        <v>64.989999999999995</v>
      </c>
      <c r="H199" s="26" t="str">
        <f>H198</f>
        <v>"  "</v>
      </c>
      <c r="I199" s="8">
        <v>13</v>
      </c>
      <c r="J199" s="8">
        <v>11</v>
      </c>
      <c r="K199" s="8">
        <f t="shared" si="24"/>
        <v>33.020000000000003</v>
      </c>
      <c r="L199" s="8">
        <f t="shared" si="25"/>
        <v>27.94</v>
      </c>
    </row>
    <row r="200" spans="1:18" s="7" customFormat="1" ht="50.25" customHeight="1" x14ac:dyDescent="0.2">
      <c r="A200" s="10" t="s">
        <v>92</v>
      </c>
      <c r="B200" s="10" t="s">
        <v>1387</v>
      </c>
      <c r="C200" s="11" t="s">
        <v>1872</v>
      </c>
      <c r="D200" s="11" t="str">
        <f>D199</f>
        <v xml:space="preserve">Exclusives - Everyday </v>
      </c>
      <c r="E200" s="41">
        <v>29.99</v>
      </c>
      <c r="F200" s="42">
        <f t="shared" si="28"/>
        <v>1</v>
      </c>
      <c r="G200" s="41">
        <f t="shared" si="23"/>
        <v>29.99</v>
      </c>
      <c r="H200" s="59" t="s">
        <v>1851</v>
      </c>
      <c r="I200" s="10">
        <v>11</v>
      </c>
      <c r="J200" s="10">
        <v>9</v>
      </c>
      <c r="K200" s="10">
        <f t="shared" si="24"/>
        <v>27.94</v>
      </c>
      <c r="L200" s="10">
        <f t="shared" si="25"/>
        <v>22.86</v>
      </c>
      <c r="R200" s="7">
        <v>1</v>
      </c>
    </row>
    <row r="201" spans="1:18" s="9" customFormat="1" ht="50.25" customHeight="1" x14ac:dyDescent="0.2">
      <c r="A201" s="12" t="s">
        <v>92</v>
      </c>
      <c r="B201" s="12" t="str">
        <f xml:space="preserve"> SUBSTITUTE(B200, "s", "d")</f>
        <v>BG1d</v>
      </c>
      <c r="C201" s="12" t="str">
        <f>C200&amp;" - Deluxe"</f>
        <v>The FTD® Tiny Miracle™ New Baby Girl Bouquet - Deluxe</v>
      </c>
      <c r="D201" s="17" t="str">
        <f>D200</f>
        <v xml:space="preserve">Exclusives - Everyday </v>
      </c>
      <c r="E201" s="37">
        <v>39.99</v>
      </c>
      <c r="F201" s="38">
        <f t="shared" si="28"/>
        <v>1</v>
      </c>
      <c r="G201" s="37">
        <f t="shared" si="23"/>
        <v>39.99</v>
      </c>
      <c r="H201" s="1" t="s">
        <v>1809</v>
      </c>
      <c r="I201" s="12">
        <v>12</v>
      </c>
      <c r="J201" s="12">
        <v>10</v>
      </c>
      <c r="K201" s="12">
        <f t="shared" si="24"/>
        <v>30.48</v>
      </c>
      <c r="L201" s="12">
        <f t="shared" si="25"/>
        <v>25.4</v>
      </c>
    </row>
    <row r="202" spans="1:18" s="9" customFormat="1" ht="50.25" customHeight="1" x14ac:dyDescent="0.2">
      <c r="A202" s="12" t="s">
        <v>92</v>
      </c>
      <c r="B202" s="12" t="str">
        <f xml:space="preserve"> SUBSTITUTE(B200, "s", "p")</f>
        <v>BG1p</v>
      </c>
      <c r="C202" s="12" t="str">
        <f>C200&amp;" - Premium"</f>
        <v>The FTD® Tiny Miracle™ New Baby Girl Bouquet - Premium</v>
      </c>
      <c r="D202" s="17" t="str">
        <f>D201</f>
        <v xml:space="preserve">Exclusives - Everyday </v>
      </c>
      <c r="E202" s="37">
        <v>49.99</v>
      </c>
      <c r="F202" s="38">
        <f t="shared" si="28"/>
        <v>1</v>
      </c>
      <c r="G202" s="37">
        <f t="shared" si="23"/>
        <v>49.99</v>
      </c>
      <c r="H202" s="1" t="s">
        <v>1809</v>
      </c>
      <c r="I202" s="12">
        <v>13</v>
      </c>
      <c r="J202" s="12">
        <v>11</v>
      </c>
      <c r="K202" s="12">
        <f t="shared" si="24"/>
        <v>33.020000000000003</v>
      </c>
      <c r="L202" s="12">
        <f t="shared" si="25"/>
        <v>27.94</v>
      </c>
    </row>
    <row r="203" spans="1:18" s="5" customFormat="1" ht="50.25" customHeight="1" x14ac:dyDescent="0.2">
      <c r="A203" s="8" t="str">
        <f>A202</f>
        <v>A
Exclusives</v>
      </c>
      <c r="B203" s="8" t="str">
        <f xml:space="preserve"> SUBSTITUTE(B200, "s", "e")</f>
        <v>BG1e</v>
      </c>
      <c r="C203" s="26" t="str">
        <f>C200&amp;" - Exquisite"</f>
        <v>The FTD® Tiny Miracle™ New Baby Girl Bouquet - Exquisite</v>
      </c>
      <c r="D203" s="26" t="str">
        <f>D202</f>
        <v xml:space="preserve">Exclusives - Everyday </v>
      </c>
      <c r="E203" s="39">
        <v>59.99</v>
      </c>
      <c r="F203" s="80">
        <f t="shared" si="28"/>
        <v>1</v>
      </c>
      <c r="G203" s="81">
        <f t="shared" si="23"/>
        <v>59.99</v>
      </c>
      <c r="H203" s="26" t="str">
        <f>H202</f>
        <v>"  "</v>
      </c>
      <c r="I203" s="8">
        <v>13</v>
      </c>
      <c r="J203" s="8">
        <v>11</v>
      </c>
      <c r="K203" s="8">
        <f t="shared" si="24"/>
        <v>33.020000000000003</v>
      </c>
      <c r="L203" s="8">
        <f t="shared" si="25"/>
        <v>27.94</v>
      </c>
    </row>
    <row r="204" spans="1:18" s="7" customFormat="1" ht="50.25" customHeight="1" x14ac:dyDescent="0.2">
      <c r="A204" s="10" t="s">
        <v>92</v>
      </c>
      <c r="B204" s="10" t="s">
        <v>961</v>
      </c>
      <c r="C204" s="11" t="s">
        <v>324</v>
      </c>
      <c r="D204" s="11" t="s">
        <v>111</v>
      </c>
      <c r="E204" s="41">
        <v>29.99</v>
      </c>
      <c r="F204" s="42">
        <f t="shared" si="28"/>
        <v>1</v>
      </c>
      <c r="G204" s="41">
        <f t="shared" si="23"/>
        <v>29.99</v>
      </c>
      <c r="H204" s="59" t="s">
        <v>995</v>
      </c>
      <c r="I204" s="10">
        <v>15</v>
      </c>
      <c r="J204" s="10">
        <v>12</v>
      </c>
      <c r="K204" s="10">
        <f t="shared" ref="K204:K235" si="29">I204*2.54</f>
        <v>38.1</v>
      </c>
      <c r="L204" s="10">
        <f t="shared" ref="L204:L235" si="30">J204*2.54</f>
        <v>30.48</v>
      </c>
      <c r="R204" s="7">
        <v>1</v>
      </c>
    </row>
    <row r="205" spans="1:18" s="9" customFormat="1" ht="50.25" customHeight="1" x14ac:dyDescent="0.2">
      <c r="A205" s="12" t="s">
        <v>92</v>
      </c>
      <c r="B205" s="12" t="str">
        <f xml:space="preserve"> SUBSTITUTE(B204, "s", "d")</f>
        <v>BGHd</v>
      </c>
      <c r="C205" s="12" t="str">
        <f>C204&amp;" - Deluxe"</f>
        <v>The FTD® Baby Girl Big Hug® Bouquet - Deluxe</v>
      </c>
      <c r="D205" s="17" t="s">
        <v>111</v>
      </c>
      <c r="E205" s="37">
        <v>39.99</v>
      </c>
      <c r="F205" s="38">
        <f t="shared" si="28"/>
        <v>1</v>
      </c>
      <c r="G205" s="37">
        <f t="shared" si="23"/>
        <v>39.99</v>
      </c>
      <c r="H205" s="1" t="s">
        <v>1809</v>
      </c>
      <c r="I205" s="12">
        <v>16</v>
      </c>
      <c r="J205" s="12">
        <v>13</v>
      </c>
      <c r="K205" s="12">
        <f t="shared" si="29"/>
        <v>40.64</v>
      </c>
      <c r="L205" s="12">
        <f t="shared" si="30"/>
        <v>33.020000000000003</v>
      </c>
    </row>
    <row r="206" spans="1:18" s="9" customFormat="1" ht="50.25" customHeight="1" x14ac:dyDescent="0.2">
      <c r="A206" s="12" t="s">
        <v>92</v>
      </c>
      <c r="B206" s="12" t="str">
        <f xml:space="preserve"> SUBSTITUTE(B204, "s", "p")</f>
        <v>BGHp</v>
      </c>
      <c r="C206" s="12" t="str">
        <f>C204&amp;" - Premium"</f>
        <v>The FTD® Baby Girl Big Hug® Bouquet - Premium</v>
      </c>
      <c r="D206" s="17" t="s">
        <v>111</v>
      </c>
      <c r="E206" s="37">
        <v>49.99</v>
      </c>
      <c r="F206" s="38">
        <f t="shared" si="28"/>
        <v>1</v>
      </c>
      <c r="G206" s="37">
        <f t="shared" si="23"/>
        <v>49.99</v>
      </c>
      <c r="H206" s="1" t="s">
        <v>1809</v>
      </c>
      <c r="I206" s="12">
        <v>17</v>
      </c>
      <c r="J206" s="12">
        <v>15</v>
      </c>
      <c r="K206" s="12">
        <f t="shared" si="29"/>
        <v>43.18</v>
      </c>
      <c r="L206" s="12">
        <f t="shared" si="30"/>
        <v>38.1</v>
      </c>
    </row>
    <row r="207" spans="1:18" s="5" customFormat="1" ht="50.25" customHeight="1" x14ac:dyDescent="0.2">
      <c r="A207" s="8" t="str">
        <f>A206</f>
        <v>A
Exclusives</v>
      </c>
      <c r="B207" s="8" t="str">
        <f xml:space="preserve"> SUBSTITUTE(B204, "s", "e")</f>
        <v>BGHe</v>
      </c>
      <c r="C207" s="26" t="str">
        <f>C204&amp;" - Exquisite"</f>
        <v>The FTD® Baby Girl Big Hug® Bouquet - Exquisite</v>
      </c>
      <c r="D207" s="26" t="str">
        <f>D206</f>
        <v xml:space="preserve">Exclusives - Everyday </v>
      </c>
      <c r="E207" s="39">
        <v>59.99</v>
      </c>
      <c r="F207" s="80">
        <f t="shared" si="28"/>
        <v>1</v>
      </c>
      <c r="G207" s="81">
        <f t="shared" si="23"/>
        <v>59.99</v>
      </c>
      <c r="H207" s="26" t="str">
        <f>H206</f>
        <v>"  "</v>
      </c>
      <c r="I207" s="8">
        <v>17</v>
      </c>
      <c r="J207" s="8">
        <v>16</v>
      </c>
      <c r="K207" s="8">
        <f t="shared" si="29"/>
        <v>43.18</v>
      </c>
      <c r="L207" s="8">
        <f t="shared" si="30"/>
        <v>40.64</v>
      </c>
    </row>
    <row r="208" spans="1:18" s="7" customFormat="1" ht="50.25" customHeight="1" x14ac:dyDescent="0.2">
      <c r="A208" s="10" t="s">
        <v>92</v>
      </c>
      <c r="B208" s="10" t="s">
        <v>962</v>
      </c>
      <c r="C208" s="11" t="s">
        <v>36</v>
      </c>
      <c r="D208" s="11" t="s">
        <v>111</v>
      </c>
      <c r="E208" s="41">
        <v>29.99</v>
      </c>
      <c r="F208" s="42">
        <f t="shared" si="28"/>
        <v>1</v>
      </c>
      <c r="G208" s="41">
        <f t="shared" si="23"/>
        <v>29.99</v>
      </c>
      <c r="H208" s="59" t="s">
        <v>996</v>
      </c>
      <c r="I208" s="10">
        <v>14</v>
      </c>
      <c r="J208" s="10">
        <v>9</v>
      </c>
      <c r="K208" s="10">
        <f t="shared" si="29"/>
        <v>35.56</v>
      </c>
      <c r="L208" s="10">
        <f t="shared" si="30"/>
        <v>22.86</v>
      </c>
      <c r="R208" s="7">
        <v>1</v>
      </c>
    </row>
    <row r="209" spans="1:89" s="9" customFormat="1" ht="50.25" customHeight="1" x14ac:dyDescent="0.2">
      <c r="A209" s="12" t="s">
        <v>92</v>
      </c>
      <c r="B209" s="12" t="str">
        <f xml:space="preserve"> SUBSTITUTE(B208, "s", "d")</f>
        <v>BH2d</v>
      </c>
      <c r="C209" s="12" t="str">
        <f>C208&amp;" - Deluxe"</f>
        <v>The FTD® Big Hug® Bouquet - Deluxe</v>
      </c>
      <c r="D209" s="17" t="s">
        <v>111</v>
      </c>
      <c r="E209" s="37">
        <v>39.99</v>
      </c>
      <c r="F209" s="38">
        <f t="shared" si="28"/>
        <v>1</v>
      </c>
      <c r="G209" s="37">
        <f t="shared" si="23"/>
        <v>39.99</v>
      </c>
      <c r="H209" s="1" t="s">
        <v>1809</v>
      </c>
      <c r="I209" s="12">
        <v>15</v>
      </c>
      <c r="J209" s="12">
        <v>11</v>
      </c>
      <c r="K209" s="12">
        <f t="shared" si="29"/>
        <v>38.1</v>
      </c>
      <c r="L209" s="12">
        <f t="shared" si="30"/>
        <v>27.94</v>
      </c>
    </row>
    <row r="210" spans="1:89" s="9" customFormat="1" ht="50.25" customHeight="1" x14ac:dyDescent="0.2">
      <c r="A210" s="12" t="s">
        <v>92</v>
      </c>
      <c r="B210" s="12" t="str">
        <f xml:space="preserve"> SUBSTITUTE(B208, "s", "p")</f>
        <v>BH2p</v>
      </c>
      <c r="C210" s="12" t="str">
        <f>C208&amp;" - Premium"</f>
        <v>The FTD® Big Hug® Bouquet - Premium</v>
      </c>
      <c r="D210" s="17" t="s">
        <v>111</v>
      </c>
      <c r="E210" s="37">
        <v>49.99</v>
      </c>
      <c r="F210" s="38">
        <f t="shared" si="28"/>
        <v>1</v>
      </c>
      <c r="G210" s="37">
        <f t="shared" si="23"/>
        <v>49.99</v>
      </c>
      <c r="H210" s="1" t="s">
        <v>1809</v>
      </c>
      <c r="I210" s="12">
        <v>16</v>
      </c>
      <c r="J210" s="12">
        <v>12</v>
      </c>
      <c r="K210" s="12">
        <f t="shared" si="29"/>
        <v>40.64</v>
      </c>
      <c r="L210" s="12">
        <f t="shared" si="30"/>
        <v>30.48</v>
      </c>
    </row>
    <row r="211" spans="1:89" s="9" customFormat="1" ht="50.25" customHeight="1" x14ac:dyDescent="0.2">
      <c r="A211" s="6" t="str">
        <f>A210</f>
        <v>A
Exclusives</v>
      </c>
      <c r="B211" s="6" t="str">
        <f xml:space="preserve"> SUBSTITUTE(B208, "s", "e")</f>
        <v>BH2e</v>
      </c>
      <c r="C211" s="17" t="str">
        <f>C208&amp;" - Exquisite"</f>
        <v>The FTD® Big Hug® Bouquet - Exquisite</v>
      </c>
      <c r="D211" s="17" t="str">
        <f>D210</f>
        <v xml:space="preserve">Exclusives - Everyday </v>
      </c>
      <c r="E211" s="37">
        <v>59.99</v>
      </c>
      <c r="F211" s="80">
        <f t="shared" si="28"/>
        <v>1</v>
      </c>
      <c r="G211" s="81">
        <f t="shared" si="23"/>
        <v>59.99</v>
      </c>
      <c r="H211" s="17" t="str">
        <f>H210</f>
        <v>"  "</v>
      </c>
      <c r="I211" s="6">
        <v>17</v>
      </c>
      <c r="J211" s="6">
        <v>13</v>
      </c>
      <c r="K211" s="6">
        <f t="shared" si="29"/>
        <v>43.18</v>
      </c>
      <c r="L211" s="6">
        <f t="shared" si="30"/>
        <v>33.020000000000003</v>
      </c>
    </row>
    <row r="212" spans="1:89" s="7" customFormat="1" ht="50.25" customHeight="1" x14ac:dyDescent="0.2">
      <c r="A212" s="10" t="s">
        <v>92</v>
      </c>
      <c r="B212" s="10" t="s">
        <v>1388</v>
      </c>
      <c r="C212" s="11" t="s">
        <v>1853</v>
      </c>
      <c r="D212" s="11" t="str">
        <f>D211</f>
        <v xml:space="preserve">Exclusives - Everyday </v>
      </c>
      <c r="E212" s="41">
        <v>34.99</v>
      </c>
      <c r="F212" s="42">
        <f t="shared" si="28"/>
        <v>1</v>
      </c>
      <c r="G212" s="41">
        <f t="shared" si="23"/>
        <v>34.99</v>
      </c>
      <c r="H212" s="59" t="s">
        <v>1854</v>
      </c>
      <c r="I212" s="10">
        <v>15</v>
      </c>
      <c r="J212" s="10">
        <v>11</v>
      </c>
      <c r="K212" s="10">
        <f t="shared" si="29"/>
        <v>38.1</v>
      </c>
      <c r="L212" s="10">
        <f t="shared" si="30"/>
        <v>27.94</v>
      </c>
      <c r="R212" s="7">
        <v>1</v>
      </c>
    </row>
    <row r="213" spans="1:89" s="9" customFormat="1" ht="50.25" customHeight="1" x14ac:dyDescent="0.2">
      <c r="A213" s="12" t="s">
        <v>92</v>
      </c>
      <c r="B213" s="12" t="str">
        <f xml:space="preserve"> SUBSTITUTE(B212, "s", "d")</f>
        <v>BHBd</v>
      </c>
      <c r="C213" s="12" t="str">
        <f>C212&amp;" - Deluxe"</f>
        <v>The FTD® Big Hug® Birthday Bouquet - Deluxe</v>
      </c>
      <c r="D213" s="17" t="str">
        <f>D212</f>
        <v xml:space="preserve">Exclusives - Everyday </v>
      </c>
      <c r="E213" s="37">
        <v>44.99</v>
      </c>
      <c r="F213" s="38">
        <f t="shared" si="28"/>
        <v>1</v>
      </c>
      <c r="G213" s="37">
        <f t="shared" si="23"/>
        <v>44.99</v>
      </c>
      <c r="H213" s="1" t="s">
        <v>1809</v>
      </c>
      <c r="I213" s="12">
        <v>16</v>
      </c>
      <c r="J213" s="12">
        <v>12</v>
      </c>
      <c r="K213" s="12">
        <f t="shared" si="29"/>
        <v>40.64</v>
      </c>
      <c r="L213" s="12">
        <f t="shared" si="30"/>
        <v>30.48</v>
      </c>
    </row>
    <row r="214" spans="1:89" s="9" customFormat="1" ht="50.25" customHeight="1" x14ac:dyDescent="0.2">
      <c r="A214" s="12" t="s">
        <v>92</v>
      </c>
      <c r="B214" s="12" t="str">
        <f xml:space="preserve"> SUBSTITUTE(B212, "s", "p")</f>
        <v>BHBp</v>
      </c>
      <c r="C214" s="12" t="str">
        <f>C212&amp;" - Premium"</f>
        <v>The FTD® Big Hug® Birthday Bouquet - Premium</v>
      </c>
      <c r="D214" s="17" t="str">
        <f>D213</f>
        <v xml:space="preserve">Exclusives - Everyday </v>
      </c>
      <c r="E214" s="37">
        <v>54.99</v>
      </c>
      <c r="F214" s="38">
        <f t="shared" si="28"/>
        <v>1</v>
      </c>
      <c r="G214" s="37">
        <f t="shared" si="23"/>
        <v>54.99</v>
      </c>
      <c r="H214" s="1" t="s">
        <v>1809</v>
      </c>
      <c r="I214" s="12">
        <v>17</v>
      </c>
      <c r="J214" s="12">
        <v>14</v>
      </c>
      <c r="K214" s="12">
        <f t="shared" si="29"/>
        <v>43.18</v>
      </c>
      <c r="L214" s="12">
        <f t="shared" si="30"/>
        <v>35.56</v>
      </c>
    </row>
    <row r="215" spans="1:89" s="5" customFormat="1" ht="50.25" customHeight="1" x14ac:dyDescent="0.2">
      <c r="A215" s="8" t="str">
        <f>A214</f>
        <v>A
Exclusives</v>
      </c>
      <c r="B215" s="8" t="str">
        <f xml:space="preserve"> SUBSTITUTE(B212, "s", "e")</f>
        <v>BHBe</v>
      </c>
      <c r="C215" s="26" t="str">
        <f>C212&amp;" - Exquisite"</f>
        <v>The FTD® Big Hug® Birthday Bouquet - Exquisite</v>
      </c>
      <c r="D215" s="26" t="str">
        <f>D214</f>
        <v xml:space="preserve">Exclusives - Everyday </v>
      </c>
      <c r="E215" s="39">
        <v>64.989999999999995</v>
      </c>
      <c r="F215" s="80">
        <f t="shared" si="28"/>
        <v>1</v>
      </c>
      <c r="G215" s="81">
        <f t="shared" si="23"/>
        <v>64.989999999999995</v>
      </c>
      <c r="H215" s="26" t="str">
        <f>H214</f>
        <v>"  "</v>
      </c>
      <c r="I215" s="8">
        <v>18</v>
      </c>
      <c r="J215" s="8">
        <v>14</v>
      </c>
      <c r="K215" s="8">
        <f t="shared" si="29"/>
        <v>45.72</v>
      </c>
      <c r="L215" s="8">
        <f t="shared" si="30"/>
        <v>35.56</v>
      </c>
    </row>
    <row r="216" spans="1:89" s="7" customFormat="1" ht="50.25" customHeight="1" x14ac:dyDescent="0.2">
      <c r="A216" s="10" t="s">
        <v>92</v>
      </c>
      <c r="B216" s="10" t="s">
        <v>963</v>
      </c>
      <c r="C216" s="11" t="s">
        <v>329</v>
      </c>
      <c r="D216" s="11" t="s">
        <v>111</v>
      </c>
      <c r="E216" s="41">
        <v>39.99</v>
      </c>
      <c r="F216" s="42">
        <f t="shared" si="28"/>
        <v>1</v>
      </c>
      <c r="G216" s="41">
        <f t="shared" si="23"/>
        <v>39.99</v>
      </c>
      <c r="H216" s="59" t="s">
        <v>1810</v>
      </c>
      <c r="I216" s="10">
        <v>12</v>
      </c>
      <c r="J216" s="10">
        <v>12</v>
      </c>
      <c r="K216" s="10">
        <f t="shared" si="29"/>
        <v>30.48</v>
      </c>
      <c r="L216" s="10">
        <f t="shared" si="30"/>
        <v>30.48</v>
      </c>
      <c r="R216" s="7">
        <v>1</v>
      </c>
    </row>
    <row r="217" spans="1:89" s="9" customFormat="1" ht="50.25" customHeight="1" x14ac:dyDescent="0.2">
      <c r="A217" s="12" t="s">
        <v>92</v>
      </c>
      <c r="B217" s="12" t="str">
        <f xml:space="preserve"> SUBSTITUTE(B216, "s", "d")</f>
        <v>BYDd</v>
      </c>
      <c r="C217" s="12" t="str">
        <f>C216&amp;" - Deluxe"</f>
        <v>The FTD® Brighten Your Day™ Bouquet - Deluxe</v>
      </c>
      <c r="D217" s="17" t="s">
        <v>111</v>
      </c>
      <c r="E217" s="37">
        <v>49.99</v>
      </c>
      <c r="F217" s="38">
        <f t="shared" si="28"/>
        <v>1</v>
      </c>
      <c r="G217" s="37">
        <f t="shared" si="23"/>
        <v>49.99</v>
      </c>
      <c r="H217" s="1" t="s">
        <v>1809</v>
      </c>
      <c r="I217" s="12">
        <v>13</v>
      </c>
      <c r="J217" s="12">
        <v>13</v>
      </c>
      <c r="K217" s="12">
        <f t="shared" si="29"/>
        <v>33.020000000000003</v>
      </c>
      <c r="L217" s="12">
        <f t="shared" si="30"/>
        <v>33.020000000000003</v>
      </c>
    </row>
    <row r="218" spans="1:89" s="9" customFormat="1" ht="50.25" customHeight="1" x14ac:dyDescent="0.2">
      <c r="A218" s="12" t="s">
        <v>92</v>
      </c>
      <c r="B218" s="12" t="str">
        <f xml:space="preserve"> SUBSTITUTE(B216, "s", "p")</f>
        <v>BYDp</v>
      </c>
      <c r="C218" s="12" t="str">
        <f>C216&amp;" - Premium"</f>
        <v>The FTD® Brighten Your Day™ Bouquet - Premium</v>
      </c>
      <c r="D218" s="17" t="s">
        <v>111</v>
      </c>
      <c r="E218" s="37">
        <v>59.99</v>
      </c>
      <c r="F218" s="38">
        <f t="shared" si="28"/>
        <v>1</v>
      </c>
      <c r="G218" s="37">
        <f t="shared" si="23"/>
        <v>59.99</v>
      </c>
      <c r="H218" s="1" t="s">
        <v>1809</v>
      </c>
      <c r="I218" s="12">
        <v>14</v>
      </c>
      <c r="J218" s="12">
        <v>14</v>
      </c>
      <c r="K218" s="12">
        <f t="shared" si="29"/>
        <v>35.56</v>
      </c>
      <c r="L218" s="12">
        <f t="shared" si="30"/>
        <v>35.56</v>
      </c>
    </row>
    <row r="219" spans="1:89" s="5" customFormat="1" ht="50.25" customHeight="1" x14ac:dyDescent="0.2">
      <c r="A219" s="8" t="str">
        <f>A218</f>
        <v>A
Exclusives</v>
      </c>
      <c r="B219" s="8" t="str">
        <f xml:space="preserve"> SUBSTITUTE(B216, "s", "e")</f>
        <v>BYDe</v>
      </c>
      <c r="C219" s="26" t="str">
        <f>C216&amp;" - Exquisite"</f>
        <v>The FTD® Brighten Your Day™ Bouquet - Exquisite</v>
      </c>
      <c r="D219" s="26" t="str">
        <f>D218</f>
        <v xml:space="preserve">Exclusives - Everyday </v>
      </c>
      <c r="E219" s="39">
        <v>69.989999999999995</v>
      </c>
      <c r="F219" s="80">
        <f t="shared" si="28"/>
        <v>1</v>
      </c>
      <c r="G219" s="81">
        <f t="shared" si="23"/>
        <v>69.989999999999995</v>
      </c>
      <c r="H219" s="26" t="str">
        <f>H218</f>
        <v>"  "</v>
      </c>
      <c r="I219" s="8">
        <v>15</v>
      </c>
      <c r="J219" s="8">
        <v>15</v>
      </c>
      <c r="K219" s="8">
        <f t="shared" si="29"/>
        <v>38.1</v>
      </c>
      <c r="L219" s="8">
        <f t="shared" si="30"/>
        <v>38.1</v>
      </c>
    </row>
    <row r="220" spans="1:89" s="7" customFormat="1" ht="50.25" customHeight="1" x14ac:dyDescent="0.2">
      <c r="A220" s="10" t="s">
        <v>92</v>
      </c>
      <c r="B220" s="10" t="s">
        <v>396</v>
      </c>
      <c r="C220" s="11" t="s">
        <v>37</v>
      </c>
      <c r="D220" s="11" t="s">
        <v>111</v>
      </c>
      <c r="E220" s="41">
        <v>34.99</v>
      </c>
      <c r="F220" s="42">
        <f t="shared" si="28"/>
        <v>1</v>
      </c>
      <c r="G220" s="41">
        <f t="shared" si="23"/>
        <v>34.99</v>
      </c>
      <c r="H220" s="59" t="s">
        <v>38</v>
      </c>
      <c r="I220" s="10">
        <v>11</v>
      </c>
      <c r="J220" s="10">
        <v>10</v>
      </c>
      <c r="K220" s="10">
        <f t="shared" si="29"/>
        <v>27.94</v>
      </c>
      <c r="L220" s="10">
        <f t="shared" si="30"/>
        <v>25.4</v>
      </c>
      <c r="R220" s="7">
        <v>1</v>
      </c>
    </row>
    <row r="221" spans="1:89" s="9" customFormat="1" ht="50.25" customHeight="1" x14ac:dyDescent="0.2">
      <c r="A221" s="12" t="s">
        <v>92</v>
      </c>
      <c r="B221" s="12" t="str">
        <f xml:space="preserve"> SUBSTITUTE(B220, "s", "d")</f>
        <v>BYSd</v>
      </c>
      <c r="C221" s="12" t="str">
        <f>C220&amp;" - Deluxe"</f>
        <v>The FTD® Because You're Special™ Bouquet - Deluxe</v>
      </c>
      <c r="D221" s="17" t="s">
        <v>111</v>
      </c>
      <c r="E221" s="37">
        <v>44.99</v>
      </c>
      <c r="F221" s="38">
        <f t="shared" si="28"/>
        <v>1</v>
      </c>
      <c r="G221" s="37">
        <f t="shared" si="23"/>
        <v>44.99</v>
      </c>
      <c r="H221" s="1" t="s">
        <v>1809</v>
      </c>
      <c r="I221" s="12">
        <v>12</v>
      </c>
      <c r="J221" s="12">
        <v>12</v>
      </c>
      <c r="K221" s="12">
        <f t="shared" si="29"/>
        <v>30.48</v>
      </c>
      <c r="L221" s="12">
        <f t="shared" si="30"/>
        <v>30.48</v>
      </c>
    </row>
    <row r="222" spans="1:89" s="9" customFormat="1" ht="50.25" customHeight="1" x14ac:dyDescent="0.2">
      <c r="A222" s="12" t="s">
        <v>92</v>
      </c>
      <c r="B222" s="12" t="str">
        <f xml:space="preserve"> SUBSTITUTE(B220, "s", "p")</f>
        <v>BYSp</v>
      </c>
      <c r="C222" s="12" t="str">
        <f>C220&amp;" - Premium"</f>
        <v>The FTD® Because You're Special™ Bouquet - Premium</v>
      </c>
      <c r="D222" s="17" t="s">
        <v>111</v>
      </c>
      <c r="E222" s="37">
        <v>54.99</v>
      </c>
      <c r="F222" s="38">
        <f t="shared" si="28"/>
        <v>1</v>
      </c>
      <c r="G222" s="37">
        <f t="shared" si="23"/>
        <v>54.99</v>
      </c>
      <c r="H222" s="1" t="s">
        <v>1809</v>
      </c>
      <c r="I222" s="12">
        <v>13</v>
      </c>
      <c r="J222" s="12">
        <v>13</v>
      </c>
      <c r="K222" s="12">
        <f t="shared" si="29"/>
        <v>33.020000000000003</v>
      </c>
      <c r="L222" s="12">
        <f t="shared" si="30"/>
        <v>33.020000000000003</v>
      </c>
    </row>
    <row r="223" spans="1:89" s="5" customFormat="1" ht="50.25" customHeight="1" x14ac:dyDescent="0.2">
      <c r="A223" s="8" t="str">
        <f>A222</f>
        <v>A
Exclusives</v>
      </c>
      <c r="B223" s="8" t="str">
        <f xml:space="preserve"> SUBSTITUTE(B220, "s", "e")</f>
        <v>BYSe</v>
      </c>
      <c r="C223" s="26" t="str">
        <f>C220&amp;" - Exquisite"</f>
        <v>The FTD® Because You're Special™ Bouquet - Exquisite</v>
      </c>
      <c r="D223" s="26" t="str">
        <f>D222</f>
        <v xml:space="preserve">Exclusives - Everyday </v>
      </c>
      <c r="E223" s="39">
        <v>64.989999999999995</v>
      </c>
      <c r="F223" s="80">
        <f t="shared" si="28"/>
        <v>1</v>
      </c>
      <c r="G223" s="81">
        <f t="shared" si="23"/>
        <v>64.989999999999995</v>
      </c>
      <c r="H223" s="26" t="str">
        <f>H222</f>
        <v>"  "</v>
      </c>
      <c r="I223" s="8">
        <v>13</v>
      </c>
      <c r="J223" s="8">
        <v>13</v>
      </c>
      <c r="K223" s="8">
        <f t="shared" si="29"/>
        <v>33.020000000000003</v>
      </c>
      <c r="L223" s="8">
        <f t="shared" si="30"/>
        <v>33.020000000000003</v>
      </c>
    </row>
    <row r="224" spans="1:89" s="7" customFormat="1" ht="50.25" customHeight="1" x14ac:dyDescent="0.2">
      <c r="A224" s="10" t="s">
        <v>92</v>
      </c>
      <c r="B224" s="10" t="s">
        <v>1220</v>
      </c>
      <c r="C224" s="11" t="s">
        <v>1236</v>
      </c>
      <c r="D224" s="11" t="s">
        <v>111</v>
      </c>
      <c r="E224" s="41">
        <v>29.99</v>
      </c>
      <c r="F224" s="42">
        <f t="shared" si="28"/>
        <v>1</v>
      </c>
      <c r="G224" s="41">
        <f t="shared" si="23"/>
        <v>29.99</v>
      </c>
      <c r="H224" s="59" t="s">
        <v>1273</v>
      </c>
      <c r="I224" s="10">
        <v>14</v>
      </c>
      <c r="J224" s="10">
        <v>12</v>
      </c>
      <c r="K224" s="10">
        <f t="shared" si="29"/>
        <v>35.56</v>
      </c>
      <c r="L224" s="10">
        <f t="shared" si="30"/>
        <v>30.48</v>
      </c>
      <c r="M224" s="9"/>
      <c r="N224" s="9"/>
      <c r="O224" s="9"/>
      <c r="P224" s="9"/>
      <c r="Q224" s="9"/>
      <c r="R224" s="7">
        <v>1</v>
      </c>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row>
    <row r="225" spans="1:89" s="9" customFormat="1" ht="50.25" customHeight="1" x14ac:dyDescent="0.2">
      <c r="A225" s="12" t="s">
        <v>92</v>
      </c>
      <c r="B225" s="12" t="str">
        <f xml:space="preserve"> SUBSTITUTE(B224, "s", "d")</f>
        <v>CDBd</v>
      </c>
      <c r="C225" s="12" t="str">
        <f>C224&amp;" - Deluxe"</f>
        <v>The FTD® Beyond Blue™ Bouquet - Deluxe</v>
      </c>
      <c r="D225" s="17" t="s">
        <v>111</v>
      </c>
      <c r="E225" s="37">
        <v>39.99</v>
      </c>
      <c r="F225" s="38">
        <f t="shared" si="28"/>
        <v>1</v>
      </c>
      <c r="G225" s="37">
        <f t="shared" si="23"/>
        <v>39.99</v>
      </c>
      <c r="H225" s="1" t="s">
        <v>1809</v>
      </c>
      <c r="I225" s="12">
        <v>16</v>
      </c>
      <c r="J225" s="12">
        <v>13</v>
      </c>
      <c r="K225" s="12">
        <f t="shared" si="29"/>
        <v>40.64</v>
      </c>
      <c r="L225" s="12">
        <f t="shared" si="30"/>
        <v>33.020000000000003</v>
      </c>
    </row>
    <row r="226" spans="1:89" s="9" customFormat="1" ht="50.25" customHeight="1" x14ac:dyDescent="0.2">
      <c r="A226" s="12" t="s">
        <v>92</v>
      </c>
      <c r="B226" s="12" t="str">
        <f xml:space="preserve"> SUBSTITUTE(B224, "s", "p")</f>
        <v>CDBp</v>
      </c>
      <c r="C226" s="12" t="str">
        <f>C224&amp;" - Premium"</f>
        <v>The FTD® Beyond Blue™ Bouquet - Premium</v>
      </c>
      <c r="D226" s="17" t="s">
        <v>111</v>
      </c>
      <c r="E226" s="37">
        <v>49.99</v>
      </c>
      <c r="F226" s="38">
        <f t="shared" si="28"/>
        <v>1</v>
      </c>
      <c r="G226" s="37">
        <f t="shared" si="23"/>
        <v>49.99</v>
      </c>
      <c r="H226" s="22" t="s">
        <v>1809</v>
      </c>
      <c r="I226" s="12">
        <v>17</v>
      </c>
      <c r="J226" s="12">
        <v>14</v>
      </c>
      <c r="K226" s="12">
        <f t="shared" si="29"/>
        <v>43.18</v>
      </c>
      <c r="L226" s="12">
        <f t="shared" si="30"/>
        <v>35.56</v>
      </c>
    </row>
    <row r="227" spans="1:89" s="7" customFormat="1" ht="50.25" customHeight="1" x14ac:dyDescent="0.2">
      <c r="A227" s="10" t="s">
        <v>92</v>
      </c>
      <c r="B227" s="10" t="s">
        <v>381</v>
      </c>
      <c r="C227" s="11" t="s">
        <v>417</v>
      </c>
      <c r="D227" s="11" t="s">
        <v>111</v>
      </c>
      <c r="E227" s="41">
        <v>29.99</v>
      </c>
      <c r="F227" s="42">
        <f t="shared" si="28"/>
        <v>1</v>
      </c>
      <c r="G227" s="41">
        <f t="shared" si="23"/>
        <v>29.99</v>
      </c>
      <c r="H227" s="59" t="s">
        <v>997</v>
      </c>
      <c r="I227" s="10">
        <v>15</v>
      </c>
      <c r="J227" s="10">
        <v>12</v>
      </c>
      <c r="K227" s="10">
        <f t="shared" si="29"/>
        <v>38.1</v>
      </c>
      <c r="L227" s="10">
        <f t="shared" si="30"/>
        <v>30.48</v>
      </c>
      <c r="M227" s="9"/>
      <c r="N227" s="9"/>
      <c r="O227" s="9"/>
      <c r="P227" s="9"/>
      <c r="Q227" s="9"/>
      <c r="R227" s="7">
        <v>1</v>
      </c>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row>
    <row r="228" spans="1:89" s="9" customFormat="1" ht="50.25" customHeight="1" x14ac:dyDescent="0.2">
      <c r="A228" s="12" t="s">
        <v>92</v>
      </c>
      <c r="B228" s="12" t="str">
        <f xml:space="preserve"> SUBSTITUTE(B227, "s", "d")</f>
        <v>CDGd</v>
      </c>
      <c r="C228" s="12" t="str">
        <f>C227&amp;" - Deluxe"</f>
        <v>The FTD® Lime-Licious™ Bouquet - Deluxe</v>
      </c>
      <c r="D228" s="17" t="s">
        <v>111</v>
      </c>
      <c r="E228" s="37">
        <v>39.99</v>
      </c>
      <c r="F228" s="38">
        <f t="shared" si="28"/>
        <v>1</v>
      </c>
      <c r="G228" s="37">
        <f t="shared" si="23"/>
        <v>39.99</v>
      </c>
      <c r="H228" s="1" t="s">
        <v>1809</v>
      </c>
      <c r="I228" s="12">
        <v>16</v>
      </c>
      <c r="J228" s="12">
        <v>14</v>
      </c>
      <c r="K228" s="12">
        <f t="shared" si="29"/>
        <v>40.64</v>
      </c>
      <c r="L228" s="12">
        <f t="shared" si="30"/>
        <v>35.56</v>
      </c>
    </row>
    <row r="229" spans="1:89" s="9" customFormat="1" ht="50.25" customHeight="1" x14ac:dyDescent="0.2">
      <c r="A229" s="12" t="s">
        <v>92</v>
      </c>
      <c r="B229" s="12" t="str">
        <f xml:space="preserve"> SUBSTITUTE(B227, "s", "p")</f>
        <v>CDGp</v>
      </c>
      <c r="C229" s="12" t="str">
        <f>C227&amp;" - Premium"</f>
        <v>The FTD® Lime-Licious™ Bouquet - Premium</v>
      </c>
      <c r="D229" s="17" t="s">
        <v>111</v>
      </c>
      <c r="E229" s="37">
        <v>49.99</v>
      </c>
      <c r="F229" s="38">
        <f t="shared" si="28"/>
        <v>1</v>
      </c>
      <c r="G229" s="37">
        <f t="shared" si="23"/>
        <v>49.99</v>
      </c>
      <c r="H229" s="22" t="s">
        <v>1809</v>
      </c>
      <c r="I229" s="12">
        <v>17</v>
      </c>
      <c r="J229" s="12">
        <v>16</v>
      </c>
      <c r="K229" s="12">
        <f t="shared" si="29"/>
        <v>43.18</v>
      </c>
      <c r="L229" s="12">
        <f t="shared" si="30"/>
        <v>40.64</v>
      </c>
    </row>
    <row r="230" spans="1:89" s="7" customFormat="1" ht="50.25" customHeight="1" x14ac:dyDescent="0.2">
      <c r="A230" s="10" t="s">
        <v>92</v>
      </c>
      <c r="B230" s="10" t="s">
        <v>382</v>
      </c>
      <c r="C230" s="11" t="s">
        <v>418</v>
      </c>
      <c r="D230" s="11" t="s">
        <v>111</v>
      </c>
      <c r="E230" s="41">
        <v>29.99</v>
      </c>
      <c r="F230" s="42">
        <f t="shared" si="28"/>
        <v>1</v>
      </c>
      <c r="G230" s="41">
        <f t="shared" si="23"/>
        <v>29.99</v>
      </c>
      <c r="H230" s="59" t="s">
        <v>998</v>
      </c>
      <c r="I230" s="10">
        <v>16</v>
      </c>
      <c r="J230" s="10">
        <v>13</v>
      </c>
      <c r="K230" s="10">
        <f t="shared" si="29"/>
        <v>40.64</v>
      </c>
      <c r="L230" s="10">
        <f t="shared" si="30"/>
        <v>33.020000000000003</v>
      </c>
      <c r="M230" s="9"/>
      <c r="N230" s="9"/>
      <c r="O230" s="9"/>
      <c r="P230" s="9"/>
      <c r="Q230" s="9"/>
      <c r="R230" s="7">
        <v>1</v>
      </c>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row>
    <row r="231" spans="1:89" s="9" customFormat="1" ht="50.25" customHeight="1" x14ac:dyDescent="0.2">
      <c r="A231" s="12" t="s">
        <v>92</v>
      </c>
      <c r="B231" s="12" t="str">
        <f xml:space="preserve"> SUBSTITUTE(B230, "s", "d")</f>
        <v>CDLd</v>
      </c>
      <c r="C231" s="12" t="str">
        <f>C230&amp;" - Deluxe"</f>
        <v>The FTD® Purple Pop™ Bouquet - Deluxe</v>
      </c>
      <c r="D231" s="17" t="s">
        <v>111</v>
      </c>
      <c r="E231" s="37">
        <v>39.99</v>
      </c>
      <c r="F231" s="38">
        <f t="shared" si="28"/>
        <v>1</v>
      </c>
      <c r="G231" s="37">
        <f t="shared" si="23"/>
        <v>39.99</v>
      </c>
      <c r="H231" s="1" t="s">
        <v>1809</v>
      </c>
      <c r="I231" s="12">
        <v>16</v>
      </c>
      <c r="J231" s="12">
        <v>14</v>
      </c>
      <c r="K231" s="12">
        <f t="shared" si="29"/>
        <v>40.64</v>
      </c>
      <c r="L231" s="12">
        <f t="shared" si="30"/>
        <v>35.56</v>
      </c>
    </row>
    <row r="232" spans="1:89" s="9" customFormat="1" ht="50.25" customHeight="1" x14ac:dyDescent="0.2">
      <c r="A232" s="12" t="s">
        <v>92</v>
      </c>
      <c r="B232" s="12" t="str">
        <f xml:space="preserve"> SUBSTITUTE(B230, "s", "p")</f>
        <v>CDLp</v>
      </c>
      <c r="C232" s="12" t="str">
        <f>C230&amp;" - Premium"</f>
        <v>The FTD® Purple Pop™ Bouquet - Premium</v>
      </c>
      <c r="D232" s="17" t="s">
        <v>111</v>
      </c>
      <c r="E232" s="37">
        <v>49.99</v>
      </c>
      <c r="F232" s="38">
        <f t="shared" si="28"/>
        <v>1</v>
      </c>
      <c r="G232" s="37">
        <f t="shared" si="23"/>
        <v>49.99</v>
      </c>
      <c r="H232" s="22" t="s">
        <v>1809</v>
      </c>
      <c r="I232" s="12">
        <v>17</v>
      </c>
      <c r="J232" s="12">
        <v>15</v>
      </c>
      <c r="K232" s="12">
        <f t="shared" si="29"/>
        <v>43.18</v>
      </c>
      <c r="L232" s="12">
        <f t="shared" si="30"/>
        <v>38.1</v>
      </c>
    </row>
    <row r="233" spans="1:89" s="7" customFormat="1" ht="50.25" customHeight="1" x14ac:dyDescent="0.2">
      <c r="A233" s="10" t="s">
        <v>92</v>
      </c>
      <c r="B233" s="10" t="s">
        <v>383</v>
      </c>
      <c r="C233" s="11" t="s">
        <v>419</v>
      </c>
      <c r="D233" s="11" t="s">
        <v>111</v>
      </c>
      <c r="E233" s="41">
        <v>29.99</v>
      </c>
      <c r="F233" s="42">
        <f t="shared" si="28"/>
        <v>1</v>
      </c>
      <c r="G233" s="41">
        <f t="shared" si="23"/>
        <v>29.99</v>
      </c>
      <c r="H233" s="59" t="s">
        <v>1274</v>
      </c>
      <c r="I233" s="10">
        <v>14</v>
      </c>
      <c r="J233" s="10">
        <v>11</v>
      </c>
      <c r="K233" s="10">
        <f t="shared" si="29"/>
        <v>35.56</v>
      </c>
      <c r="L233" s="10">
        <f t="shared" si="30"/>
        <v>27.94</v>
      </c>
      <c r="M233" s="9"/>
      <c r="N233" s="9"/>
      <c r="O233" s="9"/>
      <c r="P233" s="9"/>
      <c r="Q233" s="9"/>
      <c r="R233" s="7">
        <v>1</v>
      </c>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row>
    <row r="234" spans="1:89" s="9" customFormat="1" ht="50.25" customHeight="1" x14ac:dyDescent="0.2">
      <c r="A234" s="12" t="s">
        <v>92</v>
      </c>
      <c r="B234" s="12" t="str">
        <f xml:space="preserve"> SUBSTITUTE(B233, "s", "d")</f>
        <v>CDOd</v>
      </c>
      <c r="C234" s="12" t="str">
        <f>C233&amp;" - Deluxe"</f>
        <v>The FTD® Orange Escape™ Bouquet - Deluxe</v>
      </c>
      <c r="D234" s="17" t="s">
        <v>111</v>
      </c>
      <c r="E234" s="37">
        <v>39.99</v>
      </c>
      <c r="F234" s="38">
        <f t="shared" si="28"/>
        <v>1</v>
      </c>
      <c r="G234" s="37">
        <f t="shared" si="23"/>
        <v>39.99</v>
      </c>
      <c r="H234" s="1" t="s">
        <v>1809</v>
      </c>
      <c r="I234" s="12">
        <v>16</v>
      </c>
      <c r="J234" s="12">
        <v>13</v>
      </c>
      <c r="K234" s="12">
        <f t="shared" si="29"/>
        <v>40.64</v>
      </c>
      <c r="L234" s="12">
        <f t="shared" si="30"/>
        <v>33.020000000000003</v>
      </c>
    </row>
    <row r="235" spans="1:89" s="9" customFormat="1" ht="50.25" customHeight="1" x14ac:dyDescent="0.2">
      <c r="A235" s="12" t="s">
        <v>92</v>
      </c>
      <c r="B235" s="12" t="str">
        <f xml:space="preserve"> SUBSTITUTE(B233, "s", "p")</f>
        <v>CDOp</v>
      </c>
      <c r="C235" s="12" t="str">
        <f>C233&amp;" - Premium"</f>
        <v>The FTD® Orange Escape™ Bouquet - Premium</v>
      </c>
      <c r="D235" s="17" t="s">
        <v>111</v>
      </c>
      <c r="E235" s="37">
        <v>49.99</v>
      </c>
      <c r="F235" s="38">
        <f t="shared" si="28"/>
        <v>1</v>
      </c>
      <c r="G235" s="37">
        <f t="shared" si="23"/>
        <v>49.99</v>
      </c>
      <c r="H235" s="22" t="s">
        <v>1809</v>
      </c>
      <c r="I235" s="12">
        <v>17</v>
      </c>
      <c r="J235" s="12">
        <v>14</v>
      </c>
      <c r="K235" s="12">
        <f t="shared" si="29"/>
        <v>43.18</v>
      </c>
      <c r="L235" s="12">
        <f t="shared" si="30"/>
        <v>35.56</v>
      </c>
    </row>
    <row r="236" spans="1:89" s="7" customFormat="1" ht="50.25" customHeight="1" x14ac:dyDescent="0.2">
      <c r="A236" s="10" t="s">
        <v>92</v>
      </c>
      <c r="B236" s="10" t="s">
        <v>384</v>
      </c>
      <c r="C236" s="11" t="s">
        <v>420</v>
      </c>
      <c r="D236" s="11" t="s">
        <v>111</v>
      </c>
      <c r="E236" s="41">
        <v>29.99</v>
      </c>
      <c r="F236" s="42">
        <f t="shared" si="28"/>
        <v>1</v>
      </c>
      <c r="G236" s="41">
        <f t="shared" ref="G236:G299" si="31">VALUE(TRUNC(E236*F236,0)&amp;".99")</f>
        <v>29.99</v>
      </c>
      <c r="H236" s="59" t="s">
        <v>1275</v>
      </c>
      <c r="I236" s="10">
        <v>15</v>
      </c>
      <c r="J236" s="10">
        <v>11</v>
      </c>
      <c r="K236" s="10">
        <f t="shared" ref="K236:K244" si="32">I236*2.54</f>
        <v>38.1</v>
      </c>
      <c r="L236" s="10">
        <f t="shared" ref="L236:L244" si="33">J236*2.54</f>
        <v>27.94</v>
      </c>
      <c r="M236" s="9"/>
      <c r="N236" s="9"/>
      <c r="O236" s="9"/>
      <c r="P236" s="9"/>
      <c r="Q236" s="9"/>
      <c r="R236" s="7">
        <v>1</v>
      </c>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row>
    <row r="237" spans="1:89" s="9" customFormat="1" ht="50.25" customHeight="1" x14ac:dyDescent="0.2">
      <c r="A237" s="12" t="s">
        <v>92</v>
      </c>
      <c r="B237" s="12" t="str">
        <f xml:space="preserve"> SUBSTITUTE(B236, "s", "d")</f>
        <v>CDPd</v>
      </c>
      <c r="C237" s="12" t="str">
        <f>C236&amp;" - Deluxe"</f>
        <v>The FTD® Raspberry Sensation™ Bouquet - Deluxe</v>
      </c>
      <c r="D237" s="17" t="s">
        <v>111</v>
      </c>
      <c r="E237" s="37">
        <v>39.99</v>
      </c>
      <c r="F237" s="38">
        <f t="shared" si="28"/>
        <v>1</v>
      </c>
      <c r="G237" s="37">
        <f t="shared" si="31"/>
        <v>39.99</v>
      </c>
      <c r="H237" s="1" t="s">
        <v>1809</v>
      </c>
      <c r="I237" s="12">
        <v>15</v>
      </c>
      <c r="J237" s="12">
        <v>12</v>
      </c>
      <c r="K237" s="12">
        <f t="shared" si="32"/>
        <v>38.1</v>
      </c>
      <c r="L237" s="12">
        <f t="shared" si="33"/>
        <v>30.48</v>
      </c>
    </row>
    <row r="238" spans="1:89" s="9" customFormat="1" ht="50.25" customHeight="1" x14ac:dyDescent="0.2">
      <c r="A238" s="12" t="s">
        <v>92</v>
      </c>
      <c r="B238" s="12" t="str">
        <f xml:space="preserve"> SUBSTITUTE(B236, "s", "p")</f>
        <v>CDPp</v>
      </c>
      <c r="C238" s="12" t="str">
        <f>C236&amp;" - Premium"</f>
        <v>The FTD® Raspberry Sensation™ Bouquet - Premium</v>
      </c>
      <c r="D238" s="17" t="s">
        <v>111</v>
      </c>
      <c r="E238" s="37">
        <v>49.99</v>
      </c>
      <c r="F238" s="38">
        <f t="shared" si="28"/>
        <v>1</v>
      </c>
      <c r="G238" s="37">
        <f t="shared" si="31"/>
        <v>49.99</v>
      </c>
      <c r="H238" s="22" t="s">
        <v>1809</v>
      </c>
      <c r="I238" s="12">
        <v>16</v>
      </c>
      <c r="J238" s="12">
        <v>13</v>
      </c>
      <c r="K238" s="12">
        <f t="shared" si="32"/>
        <v>40.64</v>
      </c>
      <c r="L238" s="12">
        <f t="shared" si="33"/>
        <v>33.020000000000003</v>
      </c>
    </row>
    <row r="239" spans="1:89" s="7" customFormat="1" ht="50.25" customHeight="1" x14ac:dyDescent="0.2">
      <c r="A239" s="10" t="s">
        <v>92</v>
      </c>
      <c r="B239" s="10" t="s">
        <v>404</v>
      </c>
      <c r="C239" s="11" t="s">
        <v>421</v>
      </c>
      <c r="D239" s="11" t="s">
        <v>111</v>
      </c>
      <c r="E239" s="41">
        <v>29.99</v>
      </c>
      <c r="F239" s="42">
        <f t="shared" si="28"/>
        <v>1</v>
      </c>
      <c r="G239" s="41">
        <f t="shared" si="31"/>
        <v>29.99</v>
      </c>
      <c r="H239" s="59" t="s">
        <v>999</v>
      </c>
      <c r="I239" s="10">
        <v>15</v>
      </c>
      <c r="J239" s="10">
        <v>13</v>
      </c>
      <c r="K239" s="10">
        <f t="shared" si="32"/>
        <v>38.1</v>
      </c>
      <c r="L239" s="10">
        <f t="shared" si="33"/>
        <v>33.020000000000003</v>
      </c>
      <c r="M239" s="9"/>
      <c r="N239" s="9"/>
      <c r="O239" s="9"/>
      <c r="P239" s="9"/>
      <c r="Q239" s="9"/>
      <c r="R239" s="7">
        <v>1</v>
      </c>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row>
    <row r="240" spans="1:89" s="9" customFormat="1" ht="50.25" customHeight="1" x14ac:dyDescent="0.2">
      <c r="A240" s="12" t="s">
        <v>92</v>
      </c>
      <c r="B240" s="12" t="str">
        <f xml:space="preserve"> SUBSTITUTE(B239, "s", "d")</f>
        <v>CDRd</v>
      </c>
      <c r="C240" s="12" t="str">
        <f>C239&amp;" - Deluxe"</f>
        <v>The FTD® Cherry Sweet™ Bouquet - Deluxe</v>
      </c>
      <c r="D240" s="17" t="s">
        <v>111</v>
      </c>
      <c r="E240" s="37">
        <v>39.99</v>
      </c>
      <c r="F240" s="38">
        <f t="shared" si="28"/>
        <v>1</v>
      </c>
      <c r="G240" s="37">
        <f t="shared" si="31"/>
        <v>39.99</v>
      </c>
      <c r="H240" s="1" t="s">
        <v>1809</v>
      </c>
      <c r="I240" s="12">
        <v>16</v>
      </c>
      <c r="J240" s="12">
        <v>14</v>
      </c>
      <c r="K240" s="12">
        <f t="shared" si="32"/>
        <v>40.64</v>
      </c>
      <c r="L240" s="12">
        <f t="shared" si="33"/>
        <v>35.56</v>
      </c>
    </row>
    <row r="241" spans="1:89" s="9" customFormat="1" ht="50.25" customHeight="1" x14ac:dyDescent="0.2">
      <c r="A241" s="12" t="s">
        <v>92</v>
      </c>
      <c r="B241" s="12" t="str">
        <f xml:space="preserve"> SUBSTITUTE(B239, "s", "p")</f>
        <v>CDRp</v>
      </c>
      <c r="C241" s="12" t="str">
        <f>C239&amp;" - Premium"</f>
        <v>The FTD® Cherry Sweet™ Bouquet - Premium</v>
      </c>
      <c r="D241" s="17" t="s">
        <v>111</v>
      </c>
      <c r="E241" s="37">
        <v>49.99</v>
      </c>
      <c r="F241" s="38">
        <f t="shared" si="28"/>
        <v>1</v>
      </c>
      <c r="G241" s="37">
        <f t="shared" si="31"/>
        <v>49.99</v>
      </c>
      <c r="H241" s="22" t="s">
        <v>1809</v>
      </c>
      <c r="I241" s="12">
        <v>16</v>
      </c>
      <c r="J241" s="12">
        <v>15</v>
      </c>
      <c r="K241" s="12">
        <f t="shared" si="32"/>
        <v>40.64</v>
      </c>
      <c r="L241" s="12">
        <f t="shared" si="33"/>
        <v>38.1</v>
      </c>
    </row>
    <row r="242" spans="1:89" s="7" customFormat="1" ht="44.25" customHeight="1" x14ac:dyDescent="0.2">
      <c r="A242" s="10" t="s">
        <v>92</v>
      </c>
      <c r="B242" s="10" t="s">
        <v>385</v>
      </c>
      <c r="C242" s="11" t="s">
        <v>422</v>
      </c>
      <c r="D242" s="11" t="s">
        <v>111</v>
      </c>
      <c r="E242" s="41">
        <v>29.99</v>
      </c>
      <c r="F242" s="42">
        <f t="shared" si="28"/>
        <v>1</v>
      </c>
      <c r="G242" s="41">
        <f t="shared" si="31"/>
        <v>29.99</v>
      </c>
      <c r="H242" s="59" t="s">
        <v>1272</v>
      </c>
      <c r="I242" s="10">
        <v>14</v>
      </c>
      <c r="J242" s="10">
        <v>12</v>
      </c>
      <c r="K242" s="10">
        <f t="shared" si="32"/>
        <v>35.56</v>
      </c>
      <c r="L242" s="10">
        <f t="shared" si="33"/>
        <v>30.48</v>
      </c>
      <c r="M242" s="9"/>
      <c r="N242" s="9"/>
      <c r="O242" s="9"/>
      <c r="P242" s="9"/>
      <c r="Q242" s="9"/>
      <c r="R242" s="7">
        <v>1</v>
      </c>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row>
    <row r="243" spans="1:89" s="9" customFormat="1" ht="44.25" customHeight="1" x14ac:dyDescent="0.2">
      <c r="A243" s="12" t="s">
        <v>92</v>
      </c>
      <c r="B243" s="12" t="str">
        <f xml:space="preserve"> SUBSTITUTE(B242, "s", "d")</f>
        <v>CDYd</v>
      </c>
      <c r="C243" s="12" t="str">
        <f>C242&amp;" - Deluxe"</f>
        <v>The FTD® Lemon Groove™ Bouquet - Deluxe</v>
      </c>
      <c r="D243" s="17" t="s">
        <v>111</v>
      </c>
      <c r="E243" s="37">
        <v>39.99</v>
      </c>
      <c r="F243" s="38">
        <f t="shared" si="28"/>
        <v>1</v>
      </c>
      <c r="G243" s="37">
        <f t="shared" si="31"/>
        <v>39.99</v>
      </c>
      <c r="H243" s="1" t="s">
        <v>1809</v>
      </c>
      <c r="I243" s="12">
        <v>15</v>
      </c>
      <c r="J243" s="12">
        <v>13</v>
      </c>
      <c r="K243" s="12">
        <f t="shared" si="32"/>
        <v>38.1</v>
      </c>
      <c r="L243" s="12">
        <f t="shared" si="33"/>
        <v>33.020000000000003</v>
      </c>
    </row>
    <row r="244" spans="1:89" s="9" customFormat="1" ht="50.25" customHeight="1" x14ac:dyDescent="0.2">
      <c r="A244" s="12" t="s">
        <v>92</v>
      </c>
      <c r="B244" s="12" t="str">
        <f xml:space="preserve"> SUBSTITUTE(B242, "s", "p")</f>
        <v>CDYp</v>
      </c>
      <c r="C244" s="12" t="str">
        <f>C242&amp;" - Premium"</f>
        <v>The FTD® Lemon Groove™ Bouquet - Premium</v>
      </c>
      <c r="D244" s="17" t="s">
        <v>111</v>
      </c>
      <c r="E244" s="37">
        <v>49.99</v>
      </c>
      <c r="F244" s="38">
        <f t="shared" si="28"/>
        <v>1</v>
      </c>
      <c r="G244" s="37">
        <f t="shared" si="31"/>
        <v>49.99</v>
      </c>
      <c r="H244" s="1" t="s">
        <v>1809</v>
      </c>
      <c r="I244" s="12">
        <v>16</v>
      </c>
      <c r="J244" s="12">
        <v>14</v>
      </c>
      <c r="K244" s="12">
        <f t="shared" si="32"/>
        <v>40.64</v>
      </c>
      <c r="L244" s="12">
        <f t="shared" si="33"/>
        <v>35.56</v>
      </c>
    </row>
    <row r="245" spans="1:89" s="16" customFormat="1" ht="50.25" customHeight="1" x14ac:dyDescent="0.2">
      <c r="A245" s="14" t="s">
        <v>92</v>
      </c>
      <c r="B245" s="14" t="s">
        <v>1383</v>
      </c>
      <c r="C245" s="15" t="s">
        <v>1755</v>
      </c>
      <c r="D245" s="15" t="s">
        <v>111</v>
      </c>
      <c r="E245" s="43">
        <v>89.99</v>
      </c>
      <c r="F245" s="44">
        <f t="shared" si="28"/>
        <v>1</v>
      </c>
      <c r="G245" s="43">
        <f t="shared" si="31"/>
        <v>89.99</v>
      </c>
      <c r="H245" s="60" t="s">
        <v>1856</v>
      </c>
      <c r="I245" s="14" t="s">
        <v>82</v>
      </c>
      <c r="J245" s="14"/>
      <c r="K245" s="14" t="s">
        <v>341</v>
      </c>
      <c r="L245" s="14"/>
      <c r="R245" s="16">
        <v>0.5</v>
      </c>
    </row>
    <row r="246" spans="1:89" s="16" customFormat="1" ht="50.25" customHeight="1" x14ac:dyDescent="0.2">
      <c r="A246" s="14" t="s">
        <v>92</v>
      </c>
      <c r="B246" s="14" t="s">
        <v>930</v>
      </c>
      <c r="C246" s="15" t="s">
        <v>1756</v>
      </c>
      <c r="D246" s="15" t="s">
        <v>111</v>
      </c>
      <c r="E246" s="43">
        <v>39.99</v>
      </c>
      <c r="F246" s="44">
        <f t="shared" si="28"/>
        <v>1</v>
      </c>
      <c r="G246" s="43">
        <f t="shared" si="31"/>
        <v>39.99</v>
      </c>
      <c r="H246" s="60" t="s">
        <v>1855</v>
      </c>
      <c r="I246" s="14" t="s">
        <v>83</v>
      </c>
      <c r="J246" s="14"/>
      <c r="K246" s="14" t="s">
        <v>339</v>
      </c>
      <c r="L246" s="14"/>
      <c r="R246" s="16">
        <v>0.5</v>
      </c>
    </row>
    <row r="247" spans="1:89" s="7" customFormat="1" ht="50.25" customHeight="1" x14ac:dyDescent="0.2">
      <c r="A247" s="10" t="s">
        <v>92</v>
      </c>
      <c r="B247" s="10" t="s">
        <v>1899</v>
      </c>
      <c r="C247" s="11" t="s">
        <v>174</v>
      </c>
      <c r="D247" s="11" t="s">
        <v>111</v>
      </c>
      <c r="E247" s="41">
        <v>40.99</v>
      </c>
      <c r="F247" s="42">
        <f t="shared" si="28"/>
        <v>1</v>
      </c>
      <c r="G247" s="41">
        <f t="shared" si="31"/>
        <v>40.99</v>
      </c>
      <c r="H247" s="59" t="s">
        <v>2054</v>
      </c>
      <c r="I247" s="10">
        <v>15</v>
      </c>
      <c r="J247" s="10">
        <v>11</v>
      </c>
      <c r="K247" s="10">
        <f t="shared" ref="K247:K310" si="34">I247*2.54</f>
        <v>38.1</v>
      </c>
      <c r="L247" s="10">
        <f t="shared" ref="L247:L310" si="35">J247*2.54</f>
        <v>27.94</v>
      </c>
      <c r="R247" s="7">
        <v>1</v>
      </c>
    </row>
    <row r="248" spans="1:89" s="9" customFormat="1" ht="50.25" customHeight="1" x14ac:dyDescent="0.2">
      <c r="A248" s="12" t="s">
        <v>92</v>
      </c>
      <c r="B248" s="12" t="str">
        <f xml:space="preserve"> SUBSTITUTE(B247, "s", "d")</f>
        <v>DVBd</v>
      </c>
      <c r="C248" s="12" t="str">
        <f>C247&amp;" - Deluxe"</f>
        <v>The FTD® Sweet Devotion™ Bouquet by Better Homes and Gardens® - Deluxe</v>
      </c>
      <c r="D248" s="17" t="s">
        <v>111</v>
      </c>
      <c r="E248" s="37">
        <v>49.99</v>
      </c>
      <c r="F248" s="38">
        <f t="shared" si="28"/>
        <v>1</v>
      </c>
      <c r="G248" s="37">
        <f t="shared" si="31"/>
        <v>49.99</v>
      </c>
      <c r="H248" s="1" t="s">
        <v>1842</v>
      </c>
      <c r="I248" s="12">
        <v>16</v>
      </c>
      <c r="J248" s="12">
        <v>14</v>
      </c>
      <c r="K248" s="12">
        <f t="shared" si="34"/>
        <v>40.64</v>
      </c>
      <c r="L248" s="12">
        <f t="shared" si="35"/>
        <v>35.56</v>
      </c>
    </row>
    <row r="249" spans="1:89" s="9" customFormat="1" ht="50.25" customHeight="1" x14ac:dyDescent="0.2">
      <c r="A249" s="12" t="s">
        <v>92</v>
      </c>
      <c r="B249" s="12" t="str">
        <f xml:space="preserve"> SUBSTITUTE(B247, "s", "p")</f>
        <v>DVBp</v>
      </c>
      <c r="C249" s="12" t="str">
        <f>C247&amp;" - Premium"</f>
        <v>The FTD® Sweet Devotion™ Bouquet by Better Homes and Gardens® - Premium</v>
      </c>
      <c r="D249" s="17" t="s">
        <v>111</v>
      </c>
      <c r="E249" s="37">
        <v>59.99</v>
      </c>
      <c r="F249" s="38">
        <f t="shared" si="28"/>
        <v>1</v>
      </c>
      <c r="G249" s="37">
        <f t="shared" si="31"/>
        <v>59.99</v>
      </c>
      <c r="H249" s="1" t="s">
        <v>1842</v>
      </c>
      <c r="I249" s="12">
        <v>17</v>
      </c>
      <c r="J249" s="12">
        <v>15</v>
      </c>
      <c r="K249" s="12">
        <f t="shared" si="34"/>
        <v>43.18</v>
      </c>
      <c r="L249" s="12">
        <f t="shared" si="35"/>
        <v>38.1</v>
      </c>
    </row>
    <row r="250" spans="1:89" s="5" customFormat="1" ht="50.25" customHeight="1" x14ac:dyDescent="0.2">
      <c r="A250" s="8" t="s">
        <v>92</v>
      </c>
      <c r="B250" s="8" t="str">
        <f xml:space="preserve"> SUBSTITUTE(B247, "s", "e")</f>
        <v>DVBe</v>
      </c>
      <c r="C250" s="26" t="str">
        <f>C247&amp;" - Exquisite"</f>
        <v>The FTD® Sweet Devotion™ Bouquet by Better Homes and Gardens® - Exquisite</v>
      </c>
      <c r="D250" s="26" t="s">
        <v>111</v>
      </c>
      <c r="E250" s="39">
        <v>73.989999999999995</v>
      </c>
      <c r="F250" s="80">
        <f t="shared" si="28"/>
        <v>1</v>
      </c>
      <c r="G250" s="81">
        <f t="shared" si="31"/>
        <v>73.989999999999995</v>
      </c>
      <c r="H250" s="26" t="s">
        <v>1842</v>
      </c>
      <c r="I250" s="8">
        <v>18</v>
      </c>
      <c r="J250" s="8">
        <v>16</v>
      </c>
      <c r="K250" s="8">
        <f t="shared" si="34"/>
        <v>45.72</v>
      </c>
      <c r="L250" s="8">
        <f t="shared" si="35"/>
        <v>40.64</v>
      </c>
    </row>
    <row r="251" spans="1:89" s="7" customFormat="1" ht="50.25" customHeight="1" x14ac:dyDescent="0.2">
      <c r="A251" s="10" t="s">
        <v>92</v>
      </c>
      <c r="B251" s="10" t="s">
        <v>931</v>
      </c>
      <c r="C251" s="11" t="s">
        <v>157</v>
      </c>
      <c r="D251" s="11" t="s">
        <v>111</v>
      </c>
      <c r="E251" s="41">
        <v>59.99</v>
      </c>
      <c r="F251" s="42">
        <f t="shared" si="28"/>
        <v>1</v>
      </c>
      <c r="G251" s="41">
        <f t="shared" si="31"/>
        <v>59.99</v>
      </c>
      <c r="H251" s="59" t="s">
        <v>1844</v>
      </c>
      <c r="I251" s="10">
        <v>7</v>
      </c>
      <c r="J251" s="10">
        <v>28</v>
      </c>
      <c r="K251" s="10">
        <f t="shared" si="34"/>
        <v>17.78</v>
      </c>
      <c r="L251" s="10">
        <f t="shared" si="35"/>
        <v>71.12</v>
      </c>
      <c r="M251" s="9"/>
      <c r="N251" s="9"/>
      <c r="O251" s="9"/>
      <c r="P251" s="9"/>
      <c r="Q251" s="9"/>
      <c r="R251" s="7">
        <v>1</v>
      </c>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row>
    <row r="252" spans="1:89" s="9" customFormat="1" ht="50.25" customHeight="1" x14ac:dyDescent="0.2">
      <c r="A252" s="12" t="s">
        <v>92</v>
      </c>
      <c r="B252" s="12" t="s">
        <v>952</v>
      </c>
      <c r="C252" s="12" t="str">
        <f>C251&amp;" - Deluxe"</f>
        <v>The FTD® Eternal Light™ Bouquet - Deluxe</v>
      </c>
      <c r="D252" s="17" t="s">
        <v>111</v>
      </c>
      <c r="E252" s="37">
        <v>69.989999999999995</v>
      </c>
      <c r="F252" s="38">
        <f t="shared" si="28"/>
        <v>1</v>
      </c>
      <c r="G252" s="37">
        <f t="shared" si="31"/>
        <v>69.989999999999995</v>
      </c>
      <c r="H252" s="1" t="s">
        <v>1809</v>
      </c>
      <c r="I252" s="12">
        <v>7</v>
      </c>
      <c r="J252" s="12">
        <v>29</v>
      </c>
      <c r="K252" s="12">
        <f t="shared" si="34"/>
        <v>17.78</v>
      </c>
      <c r="L252" s="12">
        <f t="shared" si="35"/>
        <v>73.66</v>
      </c>
    </row>
    <row r="253" spans="1:89" s="9" customFormat="1" ht="50.25" customHeight="1" x14ac:dyDescent="0.2">
      <c r="A253" s="12" t="s">
        <v>92</v>
      </c>
      <c r="B253" s="12" t="s">
        <v>953</v>
      </c>
      <c r="C253" s="12" t="str">
        <f>C251&amp;" - Premium"</f>
        <v>The FTD® Eternal Light™ Bouquet - Premium</v>
      </c>
      <c r="D253" s="17" t="s">
        <v>111</v>
      </c>
      <c r="E253" s="37">
        <v>79.989999999999995</v>
      </c>
      <c r="F253" s="38">
        <f t="shared" si="28"/>
        <v>1</v>
      </c>
      <c r="G253" s="37">
        <f t="shared" si="31"/>
        <v>79.989999999999995</v>
      </c>
      <c r="H253" s="1" t="s">
        <v>1809</v>
      </c>
      <c r="I253" s="12">
        <v>8</v>
      </c>
      <c r="J253" s="12">
        <v>30</v>
      </c>
      <c r="K253" s="12">
        <f t="shared" si="34"/>
        <v>20.32</v>
      </c>
      <c r="L253" s="12">
        <f t="shared" si="35"/>
        <v>76.2</v>
      </c>
    </row>
    <row r="254" spans="1:89" s="7" customFormat="1" ht="50.25" customHeight="1" x14ac:dyDescent="0.2">
      <c r="A254" s="10" t="s">
        <v>92</v>
      </c>
      <c r="B254" s="10" t="s">
        <v>984</v>
      </c>
      <c r="C254" s="11" t="s">
        <v>137</v>
      </c>
      <c r="D254" s="11" t="s">
        <v>111</v>
      </c>
      <c r="E254" s="41">
        <v>54.99</v>
      </c>
      <c r="F254" s="42">
        <f t="shared" si="28"/>
        <v>1</v>
      </c>
      <c r="G254" s="41">
        <f t="shared" si="31"/>
        <v>54.99</v>
      </c>
      <c r="H254" s="59" t="s">
        <v>1000</v>
      </c>
      <c r="I254" s="10">
        <v>16</v>
      </c>
      <c r="J254" s="10">
        <v>15</v>
      </c>
      <c r="K254" s="10">
        <f t="shared" si="34"/>
        <v>40.64</v>
      </c>
      <c r="L254" s="10">
        <f t="shared" si="35"/>
        <v>38.1</v>
      </c>
      <c r="R254" s="7">
        <v>1</v>
      </c>
    </row>
    <row r="255" spans="1:89" s="9" customFormat="1" ht="50.25" customHeight="1" x14ac:dyDescent="0.2">
      <c r="A255" s="12" t="s">
        <v>92</v>
      </c>
      <c r="B255" s="12" t="str">
        <f xml:space="preserve"> SUBSTITUTE(B254, "s", "d")</f>
        <v>FBBd</v>
      </c>
      <c r="C255" s="12" t="str">
        <f>C254&amp;" - Deluxe"</f>
        <v>The FTD® Faithful Blessings™ Bouquet - Deluxe</v>
      </c>
      <c r="D255" s="17" t="s">
        <v>111</v>
      </c>
      <c r="E255" s="37">
        <v>64.989999999999995</v>
      </c>
      <c r="F255" s="38">
        <f t="shared" si="28"/>
        <v>1</v>
      </c>
      <c r="G255" s="37">
        <f t="shared" si="31"/>
        <v>64.989999999999995</v>
      </c>
      <c r="H255" s="1" t="s">
        <v>1809</v>
      </c>
      <c r="I255" s="12">
        <v>17</v>
      </c>
      <c r="J255" s="12">
        <v>16</v>
      </c>
      <c r="K255" s="12">
        <f t="shared" si="34"/>
        <v>43.18</v>
      </c>
      <c r="L255" s="12">
        <f t="shared" si="35"/>
        <v>40.64</v>
      </c>
    </row>
    <row r="256" spans="1:89" s="5" customFormat="1" ht="50.25" customHeight="1" x14ac:dyDescent="0.2">
      <c r="A256" s="13" t="s">
        <v>92</v>
      </c>
      <c r="B256" s="13" t="str">
        <f xml:space="preserve"> SUBSTITUTE(B254, "s", "p")</f>
        <v>FBBp</v>
      </c>
      <c r="C256" s="13" t="str">
        <f>C254&amp;" - Premium"</f>
        <v>The FTD® Faithful Blessings™ Bouquet - Premium</v>
      </c>
      <c r="D256" s="26" t="s">
        <v>111</v>
      </c>
      <c r="E256" s="39">
        <v>74.989999999999995</v>
      </c>
      <c r="F256" s="40">
        <f t="shared" si="28"/>
        <v>1</v>
      </c>
      <c r="G256" s="39">
        <f t="shared" si="31"/>
        <v>74.989999999999995</v>
      </c>
      <c r="H256" s="22" t="s">
        <v>1809</v>
      </c>
      <c r="I256" s="13">
        <v>18</v>
      </c>
      <c r="J256" s="13">
        <v>17</v>
      </c>
      <c r="K256" s="13">
        <f t="shared" si="34"/>
        <v>45.72</v>
      </c>
      <c r="L256" s="13">
        <f t="shared" si="35"/>
        <v>43.18</v>
      </c>
    </row>
    <row r="257" spans="1:89" s="7" customFormat="1" ht="50.25" customHeight="1" x14ac:dyDescent="0.2">
      <c r="A257" s="10" t="s">
        <v>92</v>
      </c>
      <c r="B257" s="10" t="s">
        <v>1806</v>
      </c>
      <c r="C257" s="11" t="s">
        <v>1912</v>
      </c>
      <c r="D257" s="11" t="s">
        <v>111</v>
      </c>
      <c r="E257" s="41">
        <v>44.99</v>
      </c>
      <c r="F257" s="42">
        <f t="shared" si="28"/>
        <v>1</v>
      </c>
      <c r="G257" s="41">
        <f t="shared" si="31"/>
        <v>44.99</v>
      </c>
      <c r="H257" s="59" t="s">
        <v>2055</v>
      </c>
      <c r="I257" s="10">
        <v>13</v>
      </c>
      <c r="J257" s="10">
        <v>12</v>
      </c>
      <c r="K257" s="10">
        <f t="shared" si="34"/>
        <v>33.020000000000003</v>
      </c>
      <c r="L257" s="10">
        <f t="shared" si="35"/>
        <v>30.48</v>
      </c>
      <c r="R257" s="7">
        <v>1</v>
      </c>
    </row>
    <row r="258" spans="1:89" s="9" customFormat="1" ht="50.25" customHeight="1" x14ac:dyDescent="0.2">
      <c r="A258" s="12" t="s">
        <v>92</v>
      </c>
      <c r="B258" s="12" t="str">
        <f xml:space="preserve"> SUBSTITUTE(B257, "s", "d")</f>
        <v>FT1d</v>
      </c>
      <c r="C258" s="12" t="str">
        <f>C257&amp;" - Deluxe"</f>
        <v>The FTD® God's Gifts™ Bouquet - Deluxe</v>
      </c>
      <c r="D258" s="17" t="s">
        <v>111</v>
      </c>
      <c r="E258" s="37">
        <v>54.99</v>
      </c>
      <c r="F258" s="38">
        <f t="shared" ref="F258:F321" si="36">$F$1</f>
        <v>1</v>
      </c>
      <c r="G258" s="37">
        <f t="shared" si="31"/>
        <v>54.99</v>
      </c>
      <c r="H258" s="1" t="s">
        <v>1809</v>
      </c>
      <c r="I258" s="12">
        <v>14</v>
      </c>
      <c r="J258" s="12">
        <v>13</v>
      </c>
      <c r="K258" s="12">
        <f t="shared" si="34"/>
        <v>35.56</v>
      </c>
      <c r="L258" s="12">
        <f t="shared" si="35"/>
        <v>33.020000000000003</v>
      </c>
    </row>
    <row r="259" spans="1:89" s="9" customFormat="1" ht="50.25" customHeight="1" x14ac:dyDescent="0.2">
      <c r="A259" s="12" t="s">
        <v>92</v>
      </c>
      <c r="B259" s="12" t="str">
        <f xml:space="preserve"> SUBSTITUTE(B257, "s", "p")</f>
        <v>FT1p</v>
      </c>
      <c r="C259" s="12" t="str">
        <f>C257&amp;" - Premium"</f>
        <v>The FTD® God's Gifts™ Bouquet - Premium</v>
      </c>
      <c r="D259" s="17" t="s">
        <v>111</v>
      </c>
      <c r="E259" s="37">
        <v>64.989999999999995</v>
      </c>
      <c r="F259" s="38">
        <f t="shared" si="36"/>
        <v>1</v>
      </c>
      <c r="G259" s="37">
        <f t="shared" si="31"/>
        <v>64.989999999999995</v>
      </c>
      <c r="H259" s="1" t="s">
        <v>1809</v>
      </c>
      <c r="I259" s="12">
        <v>15</v>
      </c>
      <c r="J259" s="12">
        <v>14</v>
      </c>
      <c r="K259" s="12">
        <f t="shared" si="34"/>
        <v>38.1</v>
      </c>
      <c r="L259" s="12">
        <f t="shared" si="35"/>
        <v>35.56</v>
      </c>
    </row>
    <row r="260" spans="1:89" s="5" customFormat="1" ht="50.25" customHeight="1" x14ac:dyDescent="0.2">
      <c r="A260" s="8" t="s">
        <v>92</v>
      </c>
      <c r="B260" s="8" t="str">
        <f xml:space="preserve"> SUBSTITUTE(B257, "s", "e")</f>
        <v>FT1e</v>
      </c>
      <c r="C260" s="26" t="str">
        <f>C257&amp;" - Exquisite"</f>
        <v>The FTD® God's Gifts™ Bouquet - Exquisite</v>
      </c>
      <c r="D260" s="26" t="s">
        <v>111</v>
      </c>
      <c r="E260" s="39">
        <v>79.989999999999995</v>
      </c>
      <c r="F260" s="80">
        <f t="shared" si="36"/>
        <v>1</v>
      </c>
      <c r="G260" s="81">
        <f t="shared" si="31"/>
        <v>79.989999999999995</v>
      </c>
      <c r="H260" s="26" t="s">
        <v>1809</v>
      </c>
      <c r="I260" s="8">
        <v>16</v>
      </c>
      <c r="J260" s="8">
        <v>15</v>
      </c>
      <c r="K260" s="8">
        <f t="shared" si="34"/>
        <v>40.64</v>
      </c>
      <c r="L260" s="8">
        <f t="shared" si="35"/>
        <v>38.1</v>
      </c>
    </row>
    <row r="261" spans="1:89" s="7" customFormat="1" ht="50.25" customHeight="1" x14ac:dyDescent="0.2">
      <c r="A261" s="10" t="s">
        <v>92</v>
      </c>
      <c r="B261" s="10" t="s">
        <v>1807</v>
      </c>
      <c r="C261" s="11" t="s">
        <v>1910</v>
      </c>
      <c r="D261" s="11" t="s">
        <v>111</v>
      </c>
      <c r="E261" s="41">
        <v>39.99</v>
      </c>
      <c r="F261" s="42">
        <f t="shared" si="36"/>
        <v>1</v>
      </c>
      <c r="G261" s="41">
        <f t="shared" si="31"/>
        <v>39.99</v>
      </c>
      <c r="H261" s="59" t="s">
        <v>2056</v>
      </c>
      <c r="I261" s="10">
        <v>10</v>
      </c>
      <c r="J261" s="10">
        <v>10</v>
      </c>
      <c r="K261" s="10">
        <f t="shared" si="34"/>
        <v>25.4</v>
      </c>
      <c r="L261" s="10">
        <f t="shared" si="35"/>
        <v>25.4</v>
      </c>
      <c r="R261" s="7">
        <v>1</v>
      </c>
    </row>
    <row r="262" spans="1:89" s="9" customFormat="1" ht="50.25" customHeight="1" x14ac:dyDescent="0.2">
      <c r="A262" s="12" t="s">
        <v>92</v>
      </c>
      <c r="B262" s="12" t="str">
        <f xml:space="preserve"> SUBSTITUTE(B261, "s", "d")</f>
        <v>FT2d</v>
      </c>
      <c r="C262" s="12" t="str">
        <f>C261&amp;" - Deluxe"</f>
        <v>The FTD® Be Blessed™ Bouquet - Deluxe</v>
      </c>
      <c r="D262" s="17" t="s">
        <v>111</v>
      </c>
      <c r="E262" s="37">
        <v>49.99</v>
      </c>
      <c r="F262" s="38">
        <f t="shared" si="36"/>
        <v>1</v>
      </c>
      <c r="G262" s="37">
        <f t="shared" si="31"/>
        <v>49.99</v>
      </c>
      <c r="H262" s="1" t="s">
        <v>1809</v>
      </c>
      <c r="I262" s="12">
        <v>11</v>
      </c>
      <c r="J262" s="12">
        <v>11</v>
      </c>
      <c r="K262" s="12">
        <f t="shared" si="34"/>
        <v>27.94</v>
      </c>
      <c r="L262" s="12">
        <f t="shared" si="35"/>
        <v>27.94</v>
      </c>
    </row>
    <row r="263" spans="1:89" s="9" customFormat="1" ht="50.25" customHeight="1" x14ac:dyDescent="0.2">
      <c r="A263" s="12" t="s">
        <v>92</v>
      </c>
      <c r="B263" s="12" t="str">
        <f xml:space="preserve"> SUBSTITUTE(B261, "s", "p")</f>
        <v>FT2p</v>
      </c>
      <c r="C263" s="12" t="str">
        <f>C261&amp;" - Premium"</f>
        <v>The FTD® Be Blessed™ Bouquet - Premium</v>
      </c>
      <c r="D263" s="17" t="s">
        <v>111</v>
      </c>
      <c r="E263" s="37">
        <v>59.99</v>
      </c>
      <c r="F263" s="38">
        <f t="shared" si="36"/>
        <v>1</v>
      </c>
      <c r="G263" s="37">
        <f t="shared" si="31"/>
        <v>59.99</v>
      </c>
      <c r="H263" s="1" t="s">
        <v>1809</v>
      </c>
      <c r="I263" s="12">
        <v>12</v>
      </c>
      <c r="J263" s="12">
        <v>12</v>
      </c>
      <c r="K263" s="12">
        <f t="shared" si="34"/>
        <v>30.48</v>
      </c>
      <c r="L263" s="12">
        <f t="shared" si="35"/>
        <v>30.48</v>
      </c>
    </row>
    <row r="264" spans="1:89" s="5" customFormat="1" ht="50.25" customHeight="1" x14ac:dyDescent="0.2">
      <c r="A264" s="8" t="s">
        <v>92</v>
      </c>
      <c r="B264" s="8" t="str">
        <f xml:space="preserve"> SUBSTITUTE(B261, "s", "e")</f>
        <v>FT2e</v>
      </c>
      <c r="C264" s="26" t="str">
        <f>C261&amp;" - Exquisite"</f>
        <v>The FTD® Be Blessed™ Bouquet - Exquisite</v>
      </c>
      <c r="D264" s="26" t="s">
        <v>111</v>
      </c>
      <c r="E264" s="39">
        <v>69.989999999999995</v>
      </c>
      <c r="F264" s="80">
        <f t="shared" si="36"/>
        <v>1</v>
      </c>
      <c r="G264" s="81">
        <f t="shared" si="31"/>
        <v>69.989999999999995</v>
      </c>
      <c r="H264" s="26" t="s">
        <v>1809</v>
      </c>
      <c r="I264" s="8">
        <v>13</v>
      </c>
      <c r="J264" s="8">
        <v>13</v>
      </c>
      <c r="K264" s="8">
        <f t="shared" si="34"/>
        <v>33.020000000000003</v>
      </c>
      <c r="L264" s="8">
        <f t="shared" si="35"/>
        <v>33.020000000000003</v>
      </c>
    </row>
    <row r="265" spans="1:89" s="7" customFormat="1" ht="50.25" customHeight="1" x14ac:dyDescent="0.2">
      <c r="A265" s="10" t="s">
        <v>92</v>
      </c>
      <c r="B265" s="10" t="s">
        <v>386</v>
      </c>
      <c r="C265" s="11" t="s">
        <v>423</v>
      </c>
      <c r="D265" s="11" t="s">
        <v>111</v>
      </c>
      <c r="E265" s="41">
        <v>37.99</v>
      </c>
      <c r="F265" s="42">
        <f t="shared" si="36"/>
        <v>1</v>
      </c>
      <c r="G265" s="41">
        <f t="shared" si="31"/>
        <v>37.99</v>
      </c>
      <c r="H265" s="59" t="s">
        <v>991</v>
      </c>
      <c r="I265" s="10">
        <v>12</v>
      </c>
      <c r="J265" s="10">
        <v>12</v>
      </c>
      <c r="K265" s="10">
        <f t="shared" si="34"/>
        <v>30.48</v>
      </c>
      <c r="L265" s="10">
        <f t="shared" si="35"/>
        <v>30.48</v>
      </c>
      <c r="M265" s="9"/>
      <c r="N265" s="9"/>
      <c r="O265" s="9"/>
      <c r="P265" s="9"/>
      <c r="Q265" s="9"/>
      <c r="R265" s="7">
        <v>1</v>
      </c>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row>
    <row r="266" spans="1:89" s="9" customFormat="1" ht="50.25" customHeight="1" x14ac:dyDescent="0.2">
      <c r="A266" s="12" t="s">
        <v>92</v>
      </c>
      <c r="B266" s="12" t="str">
        <f xml:space="preserve"> SUBSTITUTE(B265, "s", "d")</f>
        <v>HG1d</v>
      </c>
      <c r="C266" s="12" t="str">
        <f>C265&amp;" - Deluxe"</f>
        <v>The FTD® Sunlit Meadows™ Bouquet by Better Homes and Gardens® - Deluxe</v>
      </c>
      <c r="D266" s="17" t="s">
        <v>111</v>
      </c>
      <c r="E266" s="37">
        <v>46.99</v>
      </c>
      <c r="F266" s="38">
        <f t="shared" si="36"/>
        <v>1</v>
      </c>
      <c r="G266" s="37">
        <f t="shared" si="31"/>
        <v>46.99</v>
      </c>
      <c r="H266" s="17" t="s">
        <v>1809</v>
      </c>
      <c r="I266" s="12">
        <v>12</v>
      </c>
      <c r="J266" s="12">
        <v>13</v>
      </c>
      <c r="K266" s="12">
        <f t="shared" si="34"/>
        <v>30.48</v>
      </c>
      <c r="L266" s="12">
        <f t="shared" si="35"/>
        <v>33.020000000000003</v>
      </c>
    </row>
    <row r="267" spans="1:89" s="9" customFormat="1" ht="50.25" customHeight="1" x14ac:dyDescent="0.2">
      <c r="A267" s="12" t="s">
        <v>92</v>
      </c>
      <c r="B267" s="12" t="str">
        <f xml:space="preserve"> SUBSTITUTE(B265, "s", "p")</f>
        <v>HG1p</v>
      </c>
      <c r="C267" s="12" t="str">
        <f>C265&amp;" - Premium"</f>
        <v>The FTD® Sunlit Meadows™ Bouquet by Better Homes and Gardens® - Premium</v>
      </c>
      <c r="D267" s="17" t="s">
        <v>111</v>
      </c>
      <c r="E267" s="37">
        <v>55.99</v>
      </c>
      <c r="F267" s="38">
        <f t="shared" si="36"/>
        <v>1</v>
      </c>
      <c r="G267" s="37">
        <f t="shared" si="31"/>
        <v>55.99</v>
      </c>
      <c r="H267" s="17" t="s">
        <v>1809</v>
      </c>
      <c r="I267" s="12">
        <v>13</v>
      </c>
      <c r="J267" s="12">
        <v>15</v>
      </c>
      <c r="K267" s="12">
        <f t="shared" si="34"/>
        <v>33.020000000000003</v>
      </c>
      <c r="L267" s="12">
        <f t="shared" si="35"/>
        <v>38.1</v>
      </c>
    </row>
    <row r="268" spans="1:89" s="5" customFormat="1" ht="50.25" customHeight="1" x14ac:dyDescent="0.2">
      <c r="A268" s="13" t="s">
        <v>92</v>
      </c>
      <c r="B268" s="12" t="str">
        <f xml:space="preserve"> SUBSTITUTE(B265, "s", "e")</f>
        <v>HG1e</v>
      </c>
      <c r="C268" s="13" t="str">
        <f>C265&amp;" - Exquisite"</f>
        <v>The FTD® Sunlit Meadows™ Bouquet by Better Homes and Gardens® - Exquisite</v>
      </c>
      <c r="D268" s="26" t="s">
        <v>111</v>
      </c>
      <c r="E268" s="39">
        <v>64.989999999999995</v>
      </c>
      <c r="F268" s="40">
        <f t="shared" si="36"/>
        <v>1</v>
      </c>
      <c r="G268" s="39">
        <f t="shared" si="31"/>
        <v>64.989999999999995</v>
      </c>
      <c r="H268" s="26" t="s">
        <v>1809</v>
      </c>
      <c r="I268" s="13">
        <v>13</v>
      </c>
      <c r="J268" s="13">
        <v>15</v>
      </c>
      <c r="K268" s="13">
        <f t="shared" si="34"/>
        <v>33.020000000000003</v>
      </c>
      <c r="L268" s="13">
        <f t="shared" si="35"/>
        <v>38.1</v>
      </c>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row>
    <row r="269" spans="1:89" s="7" customFormat="1" ht="50.25" customHeight="1" x14ac:dyDescent="0.2">
      <c r="A269" s="10" t="s">
        <v>92</v>
      </c>
      <c r="B269" s="10" t="s">
        <v>387</v>
      </c>
      <c r="C269" s="11" t="s">
        <v>424</v>
      </c>
      <c r="D269" s="11" t="s">
        <v>111</v>
      </c>
      <c r="E269" s="41">
        <v>37.99</v>
      </c>
      <c r="F269" s="42">
        <f t="shared" si="36"/>
        <v>1</v>
      </c>
      <c r="G269" s="41">
        <f t="shared" si="31"/>
        <v>37.99</v>
      </c>
      <c r="H269" s="59" t="s">
        <v>990</v>
      </c>
      <c r="I269" s="10">
        <v>12</v>
      </c>
      <c r="J269" s="10">
        <v>12</v>
      </c>
      <c r="K269" s="10">
        <f t="shared" si="34"/>
        <v>30.48</v>
      </c>
      <c r="L269" s="10">
        <f t="shared" si="35"/>
        <v>30.48</v>
      </c>
      <c r="M269" s="9"/>
      <c r="N269" s="9"/>
      <c r="O269" s="9"/>
      <c r="P269" s="9"/>
      <c r="Q269" s="9"/>
      <c r="R269" s="7">
        <v>1</v>
      </c>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row>
    <row r="270" spans="1:89" s="9" customFormat="1" ht="50.25" customHeight="1" x14ac:dyDescent="0.2">
      <c r="A270" s="12" t="s">
        <v>92</v>
      </c>
      <c r="B270" s="12" t="str">
        <f xml:space="preserve"> SUBSTITUTE(B269, "s", "d")</f>
        <v>HG2d</v>
      </c>
      <c r="C270" s="12" t="str">
        <f>C269&amp;" - Deluxe"</f>
        <v>The FTD® Pink Exuberance™ Bouquet by Better Homes and Gardens® - Deluxe</v>
      </c>
      <c r="D270" s="17" t="s">
        <v>111</v>
      </c>
      <c r="E270" s="37">
        <v>51.99</v>
      </c>
      <c r="F270" s="38">
        <f t="shared" si="36"/>
        <v>1</v>
      </c>
      <c r="G270" s="37">
        <f t="shared" si="31"/>
        <v>51.99</v>
      </c>
      <c r="H270" s="17" t="s">
        <v>1809</v>
      </c>
      <c r="I270" s="12">
        <v>12</v>
      </c>
      <c r="J270" s="12">
        <v>13</v>
      </c>
      <c r="K270" s="12">
        <f t="shared" si="34"/>
        <v>30.48</v>
      </c>
      <c r="L270" s="12">
        <f t="shared" si="35"/>
        <v>33.020000000000003</v>
      </c>
    </row>
    <row r="271" spans="1:89" s="9" customFormat="1" ht="50.25" customHeight="1" x14ac:dyDescent="0.2">
      <c r="A271" s="12" t="s">
        <v>92</v>
      </c>
      <c r="B271" s="12" t="str">
        <f xml:space="preserve"> SUBSTITUTE(B269, "s", "p")</f>
        <v>HG2p</v>
      </c>
      <c r="C271" s="12" t="str">
        <f>C269&amp;" - Premium"</f>
        <v>The FTD® Pink Exuberance™ Bouquet by Better Homes and Gardens® - Premium</v>
      </c>
      <c r="D271" s="17" t="s">
        <v>111</v>
      </c>
      <c r="E271" s="37">
        <v>58.99</v>
      </c>
      <c r="F271" s="38">
        <f t="shared" si="36"/>
        <v>1</v>
      </c>
      <c r="G271" s="37">
        <f t="shared" si="31"/>
        <v>58.99</v>
      </c>
      <c r="H271" s="17" t="s">
        <v>1809</v>
      </c>
      <c r="I271" s="12">
        <v>12</v>
      </c>
      <c r="J271" s="12">
        <v>14</v>
      </c>
      <c r="K271" s="12">
        <f t="shared" si="34"/>
        <v>30.48</v>
      </c>
      <c r="L271" s="12">
        <f t="shared" si="35"/>
        <v>35.56</v>
      </c>
    </row>
    <row r="272" spans="1:89" s="5" customFormat="1" ht="50.25" customHeight="1" x14ac:dyDescent="0.2">
      <c r="A272" s="13" t="s">
        <v>92</v>
      </c>
      <c r="B272" s="12" t="str">
        <f xml:space="preserve"> SUBSTITUTE(B269, "s", "e")</f>
        <v>HG2e</v>
      </c>
      <c r="C272" s="13" t="str">
        <f>C269&amp;" - Exquisite"</f>
        <v>The FTD® Pink Exuberance™ Bouquet by Better Homes and Gardens® - Exquisite</v>
      </c>
      <c r="D272" s="26" t="s">
        <v>111</v>
      </c>
      <c r="E272" s="39">
        <v>68.989999999999995</v>
      </c>
      <c r="F272" s="40">
        <f t="shared" si="36"/>
        <v>1</v>
      </c>
      <c r="G272" s="39">
        <f t="shared" si="31"/>
        <v>68.989999999999995</v>
      </c>
      <c r="H272" s="26" t="s">
        <v>1809</v>
      </c>
      <c r="I272" s="13">
        <v>13</v>
      </c>
      <c r="J272" s="13">
        <v>15</v>
      </c>
      <c r="K272" s="13">
        <f t="shared" si="34"/>
        <v>33.020000000000003</v>
      </c>
      <c r="L272" s="13">
        <f t="shared" si="35"/>
        <v>38.1</v>
      </c>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row>
    <row r="273" spans="1:89" s="7" customFormat="1" ht="50.25" customHeight="1" x14ac:dyDescent="0.2">
      <c r="A273" s="10" t="s">
        <v>92</v>
      </c>
      <c r="B273" s="10" t="s">
        <v>388</v>
      </c>
      <c r="C273" s="11" t="s">
        <v>425</v>
      </c>
      <c r="D273" s="11" t="s">
        <v>111</v>
      </c>
      <c r="E273" s="41">
        <v>37.99</v>
      </c>
      <c r="F273" s="42">
        <f t="shared" si="36"/>
        <v>1</v>
      </c>
      <c r="G273" s="41">
        <f t="shared" si="31"/>
        <v>37.99</v>
      </c>
      <c r="H273" s="59" t="s">
        <v>1001</v>
      </c>
      <c r="I273" s="10">
        <v>14</v>
      </c>
      <c r="J273" s="10">
        <v>14</v>
      </c>
      <c r="K273" s="10">
        <f t="shared" si="34"/>
        <v>35.56</v>
      </c>
      <c r="L273" s="10">
        <f t="shared" si="35"/>
        <v>35.56</v>
      </c>
      <c r="M273" s="9"/>
      <c r="N273" s="9"/>
      <c r="O273" s="9"/>
      <c r="P273" s="9"/>
      <c r="Q273" s="9"/>
      <c r="R273" s="7">
        <v>1</v>
      </c>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row>
    <row r="274" spans="1:89" s="9" customFormat="1" ht="50.25" customHeight="1" x14ac:dyDescent="0.2">
      <c r="A274" s="12" t="s">
        <v>92</v>
      </c>
      <c r="B274" s="12" t="str">
        <f xml:space="preserve"> SUBSTITUTE(B273, "s", "d")</f>
        <v>HG3d</v>
      </c>
      <c r="C274" s="12" t="str">
        <f>C273&amp;" - Deluxe"</f>
        <v>The FTD® Gifts from the Garden™ Bouquet by Better Homes and Gardens® - Deluxe</v>
      </c>
      <c r="D274" s="17" t="s">
        <v>111</v>
      </c>
      <c r="E274" s="37">
        <v>46.99</v>
      </c>
      <c r="F274" s="38">
        <f t="shared" si="36"/>
        <v>1</v>
      </c>
      <c r="G274" s="37">
        <f t="shared" si="31"/>
        <v>46.99</v>
      </c>
      <c r="H274" s="17" t="s">
        <v>1809</v>
      </c>
      <c r="I274" s="12">
        <v>15</v>
      </c>
      <c r="J274" s="12">
        <v>15</v>
      </c>
      <c r="K274" s="12">
        <f t="shared" si="34"/>
        <v>38.1</v>
      </c>
      <c r="L274" s="12">
        <f t="shared" si="35"/>
        <v>38.1</v>
      </c>
    </row>
    <row r="275" spans="1:89" s="9" customFormat="1" ht="50.25" customHeight="1" x14ac:dyDescent="0.2">
      <c r="A275" s="12" t="s">
        <v>92</v>
      </c>
      <c r="B275" s="12" t="str">
        <f xml:space="preserve"> SUBSTITUTE(B273, "s", "p")</f>
        <v>HG3p</v>
      </c>
      <c r="C275" s="12" t="str">
        <f>C273&amp;" - Premium"</f>
        <v>The FTD® Gifts from the Garden™ Bouquet by Better Homes and Gardens® - Premium</v>
      </c>
      <c r="D275" s="17" t="s">
        <v>111</v>
      </c>
      <c r="E275" s="37">
        <v>55.99</v>
      </c>
      <c r="F275" s="38">
        <f t="shared" si="36"/>
        <v>1</v>
      </c>
      <c r="G275" s="37">
        <f t="shared" si="31"/>
        <v>55.99</v>
      </c>
      <c r="H275" s="17" t="s">
        <v>1809</v>
      </c>
      <c r="I275" s="12">
        <v>16</v>
      </c>
      <c r="J275" s="12">
        <v>16</v>
      </c>
      <c r="K275" s="12">
        <f t="shared" si="34"/>
        <v>40.64</v>
      </c>
      <c r="L275" s="12">
        <f t="shared" si="35"/>
        <v>40.64</v>
      </c>
    </row>
    <row r="276" spans="1:89" s="5" customFormat="1" ht="50.25" customHeight="1" x14ac:dyDescent="0.2">
      <c r="A276" s="13" t="s">
        <v>92</v>
      </c>
      <c r="B276" s="12" t="str">
        <f xml:space="preserve"> SUBSTITUTE(B273, "s", "e")</f>
        <v>HG3e</v>
      </c>
      <c r="C276" s="13" t="str">
        <f>C273&amp;" - Exquisite"</f>
        <v>The FTD® Gifts from the Garden™ Bouquet by Better Homes and Gardens® - Exquisite</v>
      </c>
      <c r="D276" s="26" t="s">
        <v>111</v>
      </c>
      <c r="E276" s="39">
        <v>64.989999999999995</v>
      </c>
      <c r="F276" s="40">
        <f t="shared" si="36"/>
        <v>1</v>
      </c>
      <c r="G276" s="39">
        <f t="shared" si="31"/>
        <v>64.989999999999995</v>
      </c>
      <c r="H276" s="26" t="s">
        <v>1809</v>
      </c>
      <c r="I276" s="13">
        <v>16</v>
      </c>
      <c r="J276" s="13">
        <v>17</v>
      </c>
      <c r="K276" s="13">
        <f t="shared" si="34"/>
        <v>40.64</v>
      </c>
      <c r="L276" s="13">
        <f t="shared" si="35"/>
        <v>43.18</v>
      </c>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row>
    <row r="277" spans="1:89" s="7" customFormat="1" ht="50.25" customHeight="1" x14ac:dyDescent="0.2">
      <c r="A277" s="10" t="s">
        <v>92</v>
      </c>
      <c r="B277" s="10" t="s">
        <v>1208</v>
      </c>
      <c r="C277" s="11" t="s">
        <v>1811</v>
      </c>
      <c r="D277" s="11" t="s">
        <v>111</v>
      </c>
      <c r="E277" s="41">
        <v>36.99</v>
      </c>
      <c r="F277" s="42">
        <f t="shared" si="36"/>
        <v>1</v>
      </c>
      <c r="G277" s="41">
        <f t="shared" si="31"/>
        <v>36.99</v>
      </c>
      <c r="H277" s="88" t="s">
        <v>1259</v>
      </c>
      <c r="I277" s="10">
        <v>12</v>
      </c>
      <c r="J277" s="10">
        <v>11</v>
      </c>
      <c r="K277" s="10">
        <f t="shared" si="34"/>
        <v>30.48</v>
      </c>
      <c r="L277" s="10">
        <f t="shared" si="35"/>
        <v>27.94</v>
      </c>
      <c r="M277" s="9"/>
      <c r="N277" s="9"/>
      <c r="O277" s="9"/>
      <c r="P277" s="9"/>
      <c r="Q277" s="9"/>
      <c r="R277" s="7">
        <v>1</v>
      </c>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row>
    <row r="278" spans="1:89" s="9" customFormat="1" ht="50.25" customHeight="1" x14ac:dyDescent="0.2">
      <c r="A278" s="12" t="s">
        <v>92</v>
      </c>
      <c r="B278" s="12" t="str">
        <f xml:space="preserve"> SUBSTITUTE(B277, "s", "d")</f>
        <v>HG4d</v>
      </c>
      <c r="C278" s="12" t="str">
        <f>C277&amp;" - Deluxe"</f>
        <v>The FTD® Community Garden™ Bouquet by Better Homes and Gardens®  - Deluxe</v>
      </c>
      <c r="D278" s="17" t="s">
        <v>111</v>
      </c>
      <c r="E278" s="37">
        <v>45.99</v>
      </c>
      <c r="F278" s="38">
        <f t="shared" si="36"/>
        <v>1</v>
      </c>
      <c r="G278" s="37">
        <f t="shared" si="31"/>
        <v>45.99</v>
      </c>
      <c r="H278" s="17" t="s">
        <v>1809</v>
      </c>
      <c r="I278" s="12">
        <v>14</v>
      </c>
      <c r="J278" s="12">
        <v>12</v>
      </c>
      <c r="K278" s="12">
        <f t="shared" si="34"/>
        <v>35.56</v>
      </c>
      <c r="L278" s="12">
        <f t="shared" si="35"/>
        <v>30.48</v>
      </c>
    </row>
    <row r="279" spans="1:89" s="9" customFormat="1" ht="50.25" customHeight="1" x14ac:dyDescent="0.2">
      <c r="A279" s="12" t="s">
        <v>92</v>
      </c>
      <c r="B279" s="12" t="str">
        <f xml:space="preserve"> SUBSTITUTE(B277, "s", "p")</f>
        <v>HG4p</v>
      </c>
      <c r="C279" s="12" t="str">
        <f>C277&amp;" - Premium"</f>
        <v>The FTD® Community Garden™ Bouquet by Better Homes and Gardens®  - Premium</v>
      </c>
      <c r="D279" s="17" t="s">
        <v>111</v>
      </c>
      <c r="E279" s="37">
        <v>54.99</v>
      </c>
      <c r="F279" s="38">
        <f t="shared" si="36"/>
        <v>1</v>
      </c>
      <c r="G279" s="37">
        <f t="shared" si="31"/>
        <v>54.99</v>
      </c>
      <c r="H279" s="17" t="s">
        <v>1809</v>
      </c>
      <c r="I279" s="12">
        <v>14</v>
      </c>
      <c r="J279" s="12">
        <v>13</v>
      </c>
      <c r="K279" s="12">
        <f t="shared" si="34"/>
        <v>35.56</v>
      </c>
      <c r="L279" s="12">
        <f t="shared" si="35"/>
        <v>33.020000000000003</v>
      </c>
    </row>
    <row r="280" spans="1:89" s="5" customFormat="1" ht="50.25" customHeight="1" x14ac:dyDescent="0.2">
      <c r="A280" s="13" t="s">
        <v>92</v>
      </c>
      <c r="B280" s="12" t="str">
        <f xml:space="preserve"> SUBSTITUTE(B277, "s", "e")</f>
        <v>HG4e</v>
      </c>
      <c r="C280" s="13" t="str">
        <f>C277&amp;" - Exquisite"</f>
        <v>The FTD® Community Garden™ Bouquet by Better Homes and Gardens®  - Exquisite</v>
      </c>
      <c r="D280" s="26" t="s">
        <v>111</v>
      </c>
      <c r="E280" s="39">
        <v>63.99</v>
      </c>
      <c r="F280" s="40">
        <f t="shared" si="36"/>
        <v>1</v>
      </c>
      <c r="G280" s="39">
        <f t="shared" si="31"/>
        <v>63.99</v>
      </c>
      <c r="H280" s="26" t="s">
        <v>1809</v>
      </c>
      <c r="I280" s="13">
        <v>15</v>
      </c>
      <c r="J280" s="13">
        <v>14</v>
      </c>
      <c r="K280" s="13">
        <f t="shared" si="34"/>
        <v>38.1</v>
      </c>
      <c r="L280" s="13">
        <f t="shared" si="35"/>
        <v>35.56</v>
      </c>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row>
    <row r="281" spans="1:89" s="7" customFormat="1" ht="50.25" customHeight="1" x14ac:dyDescent="0.2">
      <c r="A281" s="10" t="s">
        <v>92</v>
      </c>
      <c r="B281" s="10" t="s">
        <v>1209</v>
      </c>
      <c r="C281" s="11" t="s">
        <v>1243</v>
      </c>
      <c r="D281" s="11" t="s">
        <v>111</v>
      </c>
      <c r="E281" s="41">
        <v>36.99</v>
      </c>
      <c r="F281" s="42">
        <f t="shared" si="36"/>
        <v>1</v>
      </c>
      <c r="G281" s="41">
        <f t="shared" si="31"/>
        <v>36.99</v>
      </c>
      <c r="H281" s="88" t="s">
        <v>1260</v>
      </c>
      <c r="I281" s="10">
        <v>13</v>
      </c>
      <c r="J281" s="10">
        <v>11</v>
      </c>
      <c r="K281" s="10">
        <f t="shared" si="34"/>
        <v>33.020000000000003</v>
      </c>
      <c r="L281" s="10">
        <f t="shared" si="35"/>
        <v>27.94</v>
      </c>
      <c r="M281" s="9"/>
      <c r="N281" s="9"/>
      <c r="O281" s="9"/>
      <c r="P281" s="9"/>
      <c r="Q281" s="9"/>
      <c r="R281" s="7">
        <v>1</v>
      </c>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row>
    <row r="282" spans="1:89" s="9" customFormat="1" ht="50.25" customHeight="1" x14ac:dyDescent="0.2">
      <c r="A282" s="12" t="s">
        <v>92</v>
      </c>
      <c r="B282" s="12" t="str">
        <f xml:space="preserve"> SUBSTITUTE(B281, "s", "d")</f>
        <v>HG5d</v>
      </c>
      <c r="C282" s="12" t="str">
        <f>C281&amp;" - Deluxe"</f>
        <v>The FTD® Cottage Garden™ Bouquet by Better Homes and Gardens®  - Deluxe</v>
      </c>
      <c r="D282" s="17" t="s">
        <v>111</v>
      </c>
      <c r="E282" s="37">
        <v>45.99</v>
      </c>
      <c r="F282" s="38">
        <f t="shared" si="36"/>
        <v>1</v>
      </c>
      <c r="G282" s="37">
        <f t="shared" si="31"/>
        <v>45.99</v>
      </c>
      <c r="H282" s="17" t="s">
        <v>1809</v>
      </c>
      <c r="I282" s="12">
        <v>14</v>
      </c>
      <c r="J282" s="12">
        <v>12</v>
      </c>
      <c r="K282" s="12">
        <f t="shared" si="34"/>
        <v>35.56</v>
      </c>
      <c r="L282" s="12">
        <f t="shared" si="35"/>
        <v>30.48</v>
      </c>
    </row>
    <row r="283" spans="1:89" s="9" customFormat="1" ht="50.25" customHeight="1" x14ac:dyDescent="0.2">
      <c r="A283" s="12" t="s">
        <v>92</v>
      </c>
      <c r="B283" s="12" t="str">
        <f xml:space="preserve"> SUBSTITUTE(B281, "s", "p")</f>
        <v>HG5p</v>
      </c>
      <c r="C283" s="12" t="str">
        <f>C281&amp;" - Premium"</f>
        <v>The FTD® Cottage Garden™ Bouquet by Better Homes and Gardens®  - Premium</v>
      </c>
      <c r="D283" s="17" t="s">
        <v>111</v>
      </c>
      <c r="E283" s="37">
        <v>54.99</v>
      </c>
      <c r="F283" s="38">
        <f t="shared" si="36"/>
        <v>1</v>
      </c>
      <c r="G283" s="37">
        <f t="shared" si="31"/>
        <v>54.99</v>
      </c>
      <c r="H283" s="17" t="s">
        <v>1809</v>
      </c>
      <c r="I283" s="12">
        <v>15</v>
      </c>
      <c r="J283" s="12">
        <v>13</v>
      </c>
      <c r="K283" s="12">
        <f t="shared" si="34"/>
        <v>38.1</v>
      </c>
      <c r="L283" s="12">
        <f t="shared" si="35"/>
        <v>33.020000000000003</v>
      </c>
    </row>
    <row r="284" spans="1:89" s="9" customFormat="1" ht="50.25" customHeight="1" x14ac:dyDescent="0.2">
      <c r="A284" s="12" t="s">
        <v>92</v>
      </c>
      <c r="B284" s="12" t="str">
        <f xml:space="preserve"> SUBSTITUTE(B281, "s", "e")</f>
        <v>HG5e</v>
      </c>
      <c r="C284" s="12" t="str">
        <f>C281&amp;" - Exquisite"</f>
        <v>The FTD® Cottage Garden™ Bouquet by Better Homes and Gardens®  - Exquisite</v>
      </c>
      <c r="D284" s="17" t="s">
        <v>111</v>
      </c>
      <c r="E284" s="37">
        <v>63.99</v>
      </c>
      <c r="F284" s="38">
        <f t="shared" si="36"/>
        <v>1</v>
      </c>
      <c r="G284" s="37">
        <f t="shared" si="31"/>
        <v>63.99</v>
      </c>
      <c r="H284" s="17" t="s">
        <v>1809</v>
      </c>
      <c r="I284" s="12">
        <v>15</v>
      </c>
      <c r="J284" s="12">
        <v>14</v>
      </c>
      <c r="K284" s="12">
        <f t="shared" si="34"/>
        <v>38.1</v>
      </c>
      <c r="L284" s="12">
        <f t="shared" si="35"/>
        <v>35.56</v>
      </c>
    </row>
    <row r="285" spans="1:89" s="7" customFormat="1" ht="50.25" customHeight="1" x14ac:dyDescent="0.2">
      <c r="A285" s="10" t="s">
        <v>92</v>
      </c>
      <c r="B285" s="10" t="s">
        <v>1237</v>
      </c>
      <c r="C285" s="11" t="s">
        <v>1244</v>
      </c>
      <c r="D285" s="11" t="s">
        <v>111</v>
      </c>
      <c r="E285" s="41">
        <v>36.99</v>
      </c>
      <c r="F285" s="42">
        <f t="shared" si="36"/>
        <v>1</v>
      </c>
      <c r="G285" s="41">
        <f t="shared" si="31"/>
        <v>36.99</v>
      </c>
      <c r="H285" s="89" t="s">
        <v>1812</v>
      </c>
      <c r="I285" s="10">
        <v>12</v>
      </c>
      <c r="J285" s="10">
        <v>12</v>
      </c>
      <c r="K285" s="10">
        <f t="shared" si="34"/>
        <v>30.48</v>
      </c>
      <c r="L285" s="10">
        <f t="shared" si="35"/>
        <v>30.48</v>
      </c>
      <c r="R285" s="7">
        <v>1</v>
      </c>
    </row>
    <row r="286" spans="1:89" s="9" customFormat="1" ht="50.25" customHeight="1" x14ac:dyDescent="0.2">
      <c r="A286" s="12" t="s">
        <v>92</v>
      </c>
      <c r="B286" s="12" t="str">
        <f xml:space="preserve"> SUBSTITUTE(B285, "s", "d")</f>
        <v>HG6d</v>
      </c>
      <c r="C286" s="12" t="str">
        <f>C285&amp;" - Deluxe"</f>
        <v>The FTD® Garden Park™ Bouquet by Better Homes and Gardens®  - Deluxe</v>
      </c>
      <c r="D286" s="17" t="s">
        <v>111</v>
      </c>
      <c r="E286" s="37">
        <v>45.99</v>
      </c>
      <c r="F286" s="38">
        <f t="shared" si="36"/>
        <v>1</v>
      </c>
      <c r="G286" s="37">
        <f t="shared" si="31"/>
        <v>45.99</v>
      </c>
      <c r="H286" s="17" t="s">
        <v>1809</v>
      </c>
      <c r="I286" s="12">
        <v>13</v>
      </c>
      <c r="J286" s="12">
        <v>13</v>
      </c>
      <c r="K286" s="12">
        <f t="shared" si="34"/>
        <v>33.020000000000003</v>
      </c>
      <c r="L286" s="12">
        <f t="shared" si="35"/>
        <v>33.020000000000003</v>
      </c>
    </row>
    <row r="287" spans="1:89" s="9" customFormat="1" ht="50.25" customHeight="1" x14ac:dyDescent="0.2">
      <c r="A287" s="12" t="s">
        <v>92</v>
      </c>
      <c r="B287" s="12" t="str">
        <f xml:space="preserve"> SUBSTITUTE(B285, "s", "p")</f>
        <v>HG6p</v>
      </c>
      <c r="C287" s="12" t="str">
        <f>C285&amp;" - Premium"</f>
        <v>The FTD® Garden Park™ Bouquet by Better Homes and Gardens®  - Premium</v>
      </c>
      <c r="D287" s="17" t="s">
        <v>111</v>
      </c>
      <c r="E287" s="37">
        <v>54.99</v>
      </c>
      <c r="F287" s="38">
        <f t="shared" si="36"/>
        <v>1</v>
      </c>
      <c r="G287" s="37">
        <f t="shared" si="31"/>
        <v>54.99</v>
      </c>
      <c r="H287" s="17" t="s">
        <v>1809</v>
      </c>
      <c r="I287" s="12">
        <v>14</v>
      </c>
      <c r="J287" s="12">
        <v>14</v>
      </c>
      <c r="K287" s="12">
        <f t="shared" si="34"/>
        <v>35.56</v>
      </c>
      <c r="L287" s="12">
        <f t="shared" si="35"/>
        <v>35.56</v>
      </c>
    </row>
    <row r="288" spans="1:89" s="5" customFormat="1" ht="50.25" customHeight="1" x14ac:dyDescent="0.2">
      <c r="A288" s="13" t="s">
        <v>92</v>
      </c>
      <c r="B288" s="13" t="str">
        <f xml:space="preserve"> SUBSTITUTE(B285, "s", "e")</f>
        <v>HG6e</v>
      </c>
      <c r="C288" s="13" t="str">
        <f>C285&amp;" - Exquisite"</f>
        <v>The FTD® Garden Park™ Bouquet by Better Homes and Gardens®  - Exquisite</v>
      </c>
      <c r="D288" s="26" t="s">
        <v>111</v>
      </c>
      <c r="E288" s="39">
        <v>63.99</v>
      </c>
      <c r="F288" s="40">
        <f t="shared" si="36"/>
        <v>1</v>
      </c>
      <c r="G288" s="39">
        <f t="shared" si="31"/>
        <v>63.99</v>
      </c>
      <c r="H288" s="26" t="s">
        <v>1809</v>
      </c>
      <c r="I288" s="13">
        <v>15</v>
      </c>
      <c r="J288" s="13">
        <v>15</v>
      </c>
      <c r="K288" s="13">
        <f t="shared" si="34"/>
        <v>38.1</v>
      </c>
      <c r="L288" s="13">
        <f t="shared" si="35"/>
        <v>38.1</v>
      </c>
    </row>
    <row r="289" spans="1:18" s="7" customFormat="1" ht="50.25" customHeight="1" x14ac:dyDescent="0.2">
      <c r="A289" s="10" t="s">
        <v>92</v>
      </c>
      <c r="B289" s="10" t="s">
        <v>1210</v>
      </c>
      <c r="C289" s="11" t="s">
        <v>1253</v>
      </c>
      <c r="D289" s="11" t="s">
        <v>111</v>
      </c>
      <c r="E289" s="41">
        <v>36.99</v>
      </c>
      <c r="F289" s="42">
        <f t="shared" si="36"/>
        <v>1</v>
      </c>
      <c r="G289" s="41">
        <f t="shared" si="31"/>
        <v>36.99</v>
      </c>
      <c r="H289" s="89" t="s">
        <v>1845</v>
      </c>
      <c r="I289" s="10">
        <v>12</v>
      </c>
      <c r="J289" s="10">
        <v>11</v>
      </c>
      <c r="K289" s="10">
        <f t="shared" si="34"/>
        <v>30.48</v>
      </c>
      <c r="L289" s="10">
        <f t="shared" si="35"/>
        <v>27.94</v>
      </c>
      <c r="R289" s="7">
        <v>1</v>
      </c>
    </row>
    <row r="290" spans="1:18" s="9" customFormat="1" ht="50.25" customHeight="1" x14ac:dyDescent="0.2">
      <c r="A290" s="12" t="s">
        <v>92</v>
      </c>
      <c r="B290" s="12" t="str">
        <f xml:space="preserve"> SUBSTITUTE(B289, "s", "d")</f>
        <v>HG7d</v>
      </c>
      <c r="C290" s="12" t="str">
        <f>C289&amp;" - Deluxe"</f>
        <v>The FTD® Arboretum™ Bouquet by Better Homes and Gardens®  - Deluxe</v>
      </c>
      <c r="D290" s="17" t="s">
        <v>111</v>
      </c>
      <c r="E290" s="37">
        <v>45.99</v>
      </c>
      <c r="F290" s="38">
        <f t="shared" si="36"/>
        <v>1</v>
      </c>
      <c r="G290" s="37">
        <f t="shared" si="31"/>
        <v>45.99</v>
      </c>
      <c r="H290" s="17" t="s">
        <v>1809</v>
      </c>
      <c r="I290" s="12">
        <v>13</v>
      </c>
      <c r="J290" s="12">
        <v>12</v>
      </c>
      <c r="K290" s="12">
        <f t="shared" si="34"/>
        <v>33.020000000000003</v>
      </c>
      <c r="L290" s="12">
        <f t="shared" si="35"/>
        <v>30.48</v>
      </c>
    </row>
    <row r="291" spans="1:18" s="9" customFormat="1" ht="50.25" customHeight="1" x14ac:dyDescent="0.2">
      <c r="A291" s="12" t="s">
        <v>92</v>
      </c>
      <c r="B291" s="12" t="str">
        <f xml:space="preserve"> SUBSTITUTE(B289, "s", "p")</f>
        <v>HG7p</v>
      </c>
      <c r="C291" s="12" t="str">
        <f>C289&amp;" - Premium"</f>
        <v>The FTD® Arboretum™ Bouquet by Better Homes and Gardens®  - Premium</v>
      </c>
      <c r="D291" s="17" t="s">
        <v>111</v>
      </c>
      <c r="E291" s="37">
        <v>54.99</v>
      </c>
      <c r="F291" s="38">
        <f t="shared" si="36"/>
        <v>1</v>
      </c>
      <c r="G291" s="37">
        <f t="shared" si="31"/>
        <v>54.99</v>
      </c>
      <c r="H291" s="17" t="s">
        <v>1809</v>
      </c>
      <c r="I291" s="12">
        <v>13</v>
      </c>
      <c r="J291" s="12">
        <v>13</v>
      </c>
      <c r="K291" s="12">
        <f t="shared" si="34"/>
        <v>33.020000000000003</v>
      </c>
      <c r="L291" s="12">
        <f t="shared" si="35"/>
        <v>33.020000000000003</v>
      </c>
    </row>
    <row r="292" spans="1:18" s="5" customFormat="1" ht="50.25" customHeight="1" x14ac:dyDescent="0.2">
      <c r="A292" s="13" t="s">
        <v>92</v>
      </c>
      <c r="B292" s="13" t="str">
        <f xml:space="preserve"> SUBSTITUTE(B289, "s", "e")</f>
        <v>HG7e</v>
      </c>
      <c r="C292" s="13" t="str">
        <f>C289&amp;" - Exquisite"</f>
        <v>The FTD® Arboretum™ Bouquet by Better Homes and Gardens®  - Exquisite</v>
      </c>
      <c r="D292" s="26" t="s">
        <v>111</v>
      </c>
      <c r="E292" s="39">
        <v>63.99</v>
      </c>
      <c r="F292" s="40">
        <f t="shared" si="36"/>
        <v>1</v>
      </c>
      <c r="G292" s="39">
        <f t="shared" si="31"/>
        <v>63.99</v>
      </c>
      <c r="H292" s="26" t="s">
        <v>1809</v>
      </c>
      <c r="I292" s="13">
        <v>14</v>
      </c>
      <c r="J292" s="13">
        <v>14</v>
      </c>
      <c r="K292" s="13">
        <f t="shared" si="34"/>
        <v>35.56</v>
      </c>
      <c r="L292" s="13">
        <f t="shared" si="35"/>
        <v>35.56</v>
      </c>
    </row>
    <row r="293" spans="1:18" s="7" customFormat="1" ht="50.25" customHeight="1" x14ac:dyDescent="0.2">
      <c r="A293" s="10" t="s">
        <v>92</v>
      </c>
      <c r="B293" s="10" t="s">
        <v>1389</v>
      </c>
      <c r="C293" s="11" t="s">
        <v>1757</v>
      </c>
      <c r="D293" s="11" t="str">
        <f t="shared" ref="D293:D299" si="37">D292</f>
        <v xml:space="preserve">Exclusives - Everyday </v>
      </c>
      <c r="E293" s="41">
        <v>54.99</v>
      </c>
      <c r="F293" s="42">
        <f t="shared" si="36"/>
        <v>1</v>
      </c>
      <c r="G293" s="41">
        <f t="shared" si="31"/>
        <v>54.99</v>
      </c>
      <c r="H293" s="59" t="s">
        <v>1857</v>
      </c>
      <c r="I293" s="10">
        <v>13</v>
      </c>
      <c r="J293" s="10">
        <v>13</v>
      </c>
      <c r="K293" s="10">
        <f t="shared" si="34"/>
        <v>33.020000000000003</v>
      </c>
      <c r="L293" s="10">
        <f t="shared" si="35"/>
        <v>33.020000000000003</v>
      </c>
      <c r="R293" s="7">
        <v>1</v>
      </c>
    </row>
    <row r="294" spans="1:18" s="9" customFormat="1" ht="50.25" customHeight="1" x14ac:dyDescent="0.2">
      <c r="A294" s="12" t="s">
        <v>92</v>
      </c>
      <c r="B294" s="12" t="str">
        <f xml:space="preserve"> SUBSTITUTE(B293, "s", "d")</f>
        <v>HMAd</v>
      </c>
      <c r="C294" s="12" t="str">
        <f>C293&amp;" - Deluxe"</f>
        <v>The FTD® Love Bouquet by Hallmark - Deluxe</v>
      </c>
      <c r="D294" s="17" t="str">
        <f t="shared" si="37"/>
        <v xml:space="preserve">Exclusives - Everyday </v>
      </c>
      <c r="E294" s="37">
        <v>68.989999999999995</v>
      </c>
      <c r="F294" s="38">
        <f t="shared" si="36"/>
        <v>1</v>
      </c>
      <c r="G294" s="37">
        <f t="shared" si="31"/>
        <v>68.989999999999995</v>
      </c>
      <c r="H294" s="1" t="s">
        <v>359</v>
      </c>
      <c r="I294" s="12">
        <v>15</v>
      </c>
      <c r="J294" s="12">
        <v>15</v>
      </c>
      <c r="K294" s="12">
        <f t="shared" si="34"/>
        <v>38.1</v>
      </c>
      <c r="L294" s="12">
        <f t="shared" si="35"/>
        <v>38.1</v>
      </c>
    </row>
    <row r="295" spans="1:18" s="9" customFormat="1" ht="50.25" customHeight="1" x14ac:dyDescent="0.2">
      <c r="A295" s="12" t="s">
        <v>92</v>
      </c>
      <c r="B295" s="12" t="str">
        <f xml:space="preserve"> SUBSTITUTE(B293, "s", "p")</f>
        <v>HMAp</v>
      </c>
      <c r="C295" s="12" t="str">
        <f>C293&amp;" - Premium"</f>
        <v>The FTD® Love Bouquet by Hallmark - Premium</v>
      </c>
      <c r="D295" s="17" t="str">
        <f t="shared" si="37"/>
        <v xml:space="preserve">Exclusives - Everyday </v>
      </c>
      <c r="E295" s="37">
        <v>82.99</v>
      </c>
      <c r="F295" s="38">
        <f t="shared" si="36"/>
        <v>1</v>
      </c>
      <c r="G295" s="37">
        <f t="shared" si="31"/>
        <v>82.99</v>
      </c>
      <c r="H295" s="1" t="s">
        <v>359</v>
      </c>
      <c r="I295" s="12">
        <v>16</v>
      </c>
      <c r="J295" s="12">
        <v>15</v>
      </c>
      <c r="K295" s="12">
        <f t="shared" si="34"/>
        <v>40.64</v>
      </c>
      <c r="L295" s="12">
        <f t="shared" si="35"/>
        <v>38.1</v>
      </c>
    </row>
    <row r="296" spans="1:18" s="7" customFormat="1" ht="50.25" customHeight="1" x14ac:dyDescent="0.2">
      <c r="A296" s="10" t="s">
        <v>92</v>
      </c>
      <c r="B296" s="10" t="s">
        <v>1390</v>
      </c>
      <c r="C296" s="11" t="s">
        <v>1758</v>
      </c>
      <c r="D296" s="11" t="str">
        <f t="shared" si="37"/>
        <v xml:space="preserve">Exclusives - Everyday </v>
      </c>
      <c r="E296" s="41">
        <v>40.99</v>
      </c>
      <c r="F296" s="42">
        <f t="shared" si="36"/>
        <v>1</v>
      </c>
      <c r="G296" s="41">
        <f t="shared" si="31"/>
        <v>40.99</v>
      </c>
      <c r="H296" s="59" t="s">
        <v>1858</v>
      </c>
      <c r="I296" s="10">
        <v>14</v>
      </c>
      <c r="J296" s="10">
        <v>10</v>
      </c>
      <c r="K296" s="10">
        <f t="shared" si="34"/>
        <v>35.56</v>
      </c>
      <c r="L296" s="10">
        <f t="shared" si="35"/>
        <v>25.4</v>
      </c>
      <c r="R296" s="7">
        <v>1</v>
      </c>
    </row>
    <row r="297" spans="1:18" s="9" customFormat="1" ht="50.25" customHeight="1" x14ac:dyDescent="0.2">
      <c r="A297" s="12" t="s">
        <v>92</v>
      </c>
      <c r="B297" s="12" t="str">
        <f xml:space="preserve"> SUBSTITUTE(B296, "s", "d")</f>
        <v>HMBd</v>
      </c>
      <c r="C297" s="12" t="str">
        <f>C296&amp;" - Deluxe"</f>
        <v>The FTD® Sweet Baby Boy™ Bouquet by Hallmark - Deluxe</v>
      </c>
      <c r="D297" s="17" t="str">
        <f t="shared" si="37"/>
        <v xml:space="preserve">Exclusives - Everyday </v>
      </c>
      <c r="E297" s="37">
        <v>49.99</v>
      </c>
      <c r="F297" s="38">
        <f t="shared" si="36"/>
        <v>1</v>
      </c>
      <c r="G297" s="37">
        <f t="shared" si="31"/>
        <v>49.99</v>
      </c>
      <c r="H297" s="1" t="s">
        <v>359</v>
      </c>
      <c r="I297" s="12">
        <v>15</v>
      </c>
      <c r="J297" s="12">
        <v>10</v>
      </c>
      <c r="K297" s="12">
        <f t="shared" si="34"/>
        <v>38.1</v>
      </c>
      <c r="L297" s="12">
        <f t="shared" si="35"/>
        <v>25.4</v>
      </c>
    </row>
    <row r="298" spans="1:18" s="9" customFormat="1" ht="50.25" customHeight="1" x14ac:dyDescent="0.2">
      <c r="A298" s="12" t="s">
        <v>92</v>
      </c>
      <c r="B298" s="12" t="str">
        <f xml:space="preserve"> SUBSTITUTE(B296, "s", "p")</f>
        <v>HMBp</v>
      </c>
      <c r="C298" s="12" t="str">
        <f>C296&amp;" - Premium"</f>
        <v>The FTD® Sweet Baby Boy™ Bouquet by Hallmark - Premium</v>
      </c>
      <c r="D298" s="17" t="str">
        <f t="shared" si="37"/>
        <v xml:space="preserve">Exclusives - Everyday </v>
      </c>
      <c r="E298" s="37">
        <v>58.99</v>
      </c>
      <c r="F298" s="38">
        <f t="shared" si="36"/>
        <v>1</v>
      </c>
      <c r="G298" s="37">
        <f t="shared" si="31"/>
        <v>58.99</v>
      </c>
      <c r="H298" s="1" t="s">
        <v>359</v>
      </c>
      <c r="I298" s="12">
        <v>16</v>
      </c>
      <c r="J298" s="12">
        <v>11</v>
      </c>
      <c r="K298" s="12">
        <f t="shared" si="34"/>
        <v>40.64</v>
      </c>
      <c r="L298" s="12">
        <f t="shared" si="35"/>
        <v>27.94</v>
      </c>
    </row>
    <row r="299" spans="1:18" s="5" customFormat="1" ht="50.25" customHeight="1" x14ac:dyDescent="0.2">
      <c r="A299" s="8" t="str">
        <f>A298</f>
        <v>A
Exclusives</v>
      </c>
      <c r="B299" s="8" t="str">
        <f xml:space="preserve"> SUBSTITUTE(B296, "s", "e")</f>
        <v>HMBe</v>
      </c>
      <c r="C299" s="26" t="str">
        <f>C296&amp;" - Exquisite"</f>
        <v>The FTD® Sweet Baby Boy™ Bouquet by Hallmark - Exquisite</v>
      </c>
      <c r="D299" s="26" t="str">
        <f t="shared" si="37"/>
        <v xml:space="preserve">Exclusives - Everyday </v>
      </c>
      <c r="E299" s="39">
        <v>67.989999999999995</v>
      </c>
      <c r="F299" s="80">
        <f t="shared" si="36"/>
        <v>1</v>
      </c>
      <c r="G299" s="81">
        <f t="shared" si="31"/>
        <v>67.989999999999995</v>
      </c>
      <c r="H299" s="26" t="str">
        <f>H298</f>
        <v>"    "</v>
      </c>
      <c r="I299" s="8">
        <v>16</v>
      </c>
      <c r="J299" s="8">
        <v>12</v>
      </c>
      <c r="K299" s="8">
        <f t="shared" si="34"/>
        <v>40.64</v>
      </c>
      <c r="L299" s="8">
        <f t="shared" si="35"/>
        <v>30.48</v>
      </c>
    </row>
    <row r="300" spans="1:18" s="9" customFormat="1" ht="50.25" customHeight="1" x14ac:dyDescent="0.2">
      <c r="A300" s="10" t="s">
        <v>92</v>
      </c>
      <c r="B300" s="10" t="s">
        <v>1873</v>
      </c>
      <c r="C300" s="11" t="s">
        <v>1894</v>
      </c>
      <c r="D300" s="11" t="str">
        <f>D318</f>
        <v xml:space="preserve">Exclusives - Everyday </v>
      </c>
      <c r="E300" s="41">
        <v>40.99</v>
      </c>
      <c r="F300" s="42">
        <f t="shared" si="36"/>
        <v>1</v>
      </c>
      <c r="G300" s="41">
        <f t="shared" ref="G300:G363" si="38">VALUE(TRUNC(E300*F300,0)&amp;".99")</f>
        <v>40.99</v>
      </c>
      <c r="H300" s="59" t="s">
        <v>2057</v>
      </c>
      <c r="I300" s="6">
        <v>14</v>
      </c>
      <c r="J300" s="6">
        <v>10</v>
      </c>
      <c r="K300" s="10">
        <f t="shared" si="34"/>
        <v>35.56</v>
      </c>
      <c r="L300" s="10">
        <f t="shared" si="35"/>
        <v>25.4</v>
      </c>
      <c r="R300" s="7">
        <v>1</v>
      </c>
    </row>
    <row r="301" spans="1:18" s="9" customFormat="1" ht="50.25" customHeight="1" x14ac:dyDescent="0.2">
      <c r="A301" s="12" t="s">
        <v>92</v>
      </c>
      <c r="B301" s="12" t="str">
        <f xml:space="preserve"> SUBSTITUTE(B300, "s", "d")</f>
        <v>HMCd</v>
      </c>
      <c r="C301" s="12" t="str">
        <f>C300&amp;" - Deluxe"</f>
        <v>The FTD® You Did It!™ Bouquet by Hallmark - Deluxe</v>
      </c>
      <c r="D301" s="17" t="str">
        <f>D300</f>
        <v xml:space="preserve">Exclusives - Everyday </v>
      </c>
      <c r="E301" s="37">
        <v>49.99</v>
      </c>
      <c r="F301" s="38">
        <f t="shared" si="36"/>
        <v>1</v>
      </c>
      <c r="G301" s="37">
        <f t="shared" si="38"/>
        <v>49.99</v>
      </c>
      <c r="H301" s="1" t="s">
        <v>359</v>
      </c>
      <c r="I301" s="6">
        <v>15</v>
      </c>
      <c r="J301" s="6">
        <v>12</v>
      </c>
      <c r="K301" s="12">
        <f t="shared" si="34"/>
        <v>38.1</v>
      </c>
      <c r="L301" s="12">
        <f t="shared" si="35"/>
        <v>30.48</v>
      </c>
    </row>
    <row r="302" spans="1:18" s="9" customFormat="1" ht="50.25" customHeight="1" x14ac:dyDescent="0.2">
      <c r="A302" s="12" t="s">
        <v>92</v>
      </c>
      <c r="B302" s="12" t="str">
        <f xml:space="preserve"> SUBSTITUTE(B300, "s", "p")</f>
        <v>HMCp</v>
      </c>
      <c r="C302" s="12" t="str">
        <f>C300&amp;" - Premium"</f>
        <v>The FTD® You Did It!™ Bouquet by Hallmark - Premium</v>
      </c>
      <c r="D302" s="17" t="str">
        <f>D301</f>
        <v xml:space="preserve">Exclusives - Everyday </v>
      </c>
      <c r="E302" s="37">
        <v>59.99</v>
      </c>
      <c r="F302" s="38">
        <f t="shared" si="36"/>
        <v>1</v>
      </c>
      <c r="G302" s="37">
        <f t="shared" si="38"/>
        <v>59.99</v>
      </c>
      <c r="H302" s="1" t="s">
        <v>359</v>
      </c>
      <c r="I302" s="6">
        <v>16</v>
      </c>
      <c r="J302" s="6">
        <v>13</v>
      </c>
      <c r="K302" s="12">
        <f t="shared" si="34"/>
        <v>40.64</v>
      </c>
      <c r="L302" s="12">
        <f t="shared" si="35"/>
        <v>33.020000000000003</v>
      </c>
    </row>
    <row r="303" spans="1:18" s="7" customFormat="1" ht="50.25" customHeight="1" x14ac:dyDescent="0.2">
      <c r="A303" s="10" t="s">
        <v>92</v>
      </c>
      <c r="B303" s="10" t="s">
        <v>1751</v>
      </c>
      <c r="C303" s="11" t="s">
        <v>1759</v>
      </c>
      <c r="D303" s="11" t="str">
        <f>D322</f>
        <v xml:space="preserve">Exclusives - Everyday </v>
      </c>
      <c r="E303" s="41">
        <v>35.99</v>
      </c>
      <c r="F303" s="42">
        <f t="shared" si="36"/>
        <v>1</v>
      </c>
      <c r="G303" s="41">
        <f t="shared" si="38"/>
        <v>35.99</v>
      </c>
      <c r="H303" s="59" t="s">
        <v>1860</v>
      </c>
      <c r="I303" s="10">
        <v>12</v>
      </c>
      <c r="J303" s="10">
        <v>13</v>
      </c>
      <c r="K303" s="10">
        <f t="shared" si="34"/>
        <v>30.48</v>
      </c>
      <c r="L303" s="10">
        <f t="shared" si="35"/>
        <v>33.020000000000003</v>
      </c>
      <c r="R303" s="7">
        <v>1</v>
      </c>
    </row>
    <row r="304" spans="1:18" s="9" customFormat="1" ht="50.25" customHeight="1" x14ac:dyDescent="0.2">
      <c r="A304" s="12" t="s">
        <v>92</v>
      </c>
      <c r="B304" s="12" t="str">
        <f xml:space="preserve"> SUBSTITUTE(B303, "s", "d")</f>
        <v>HMDd</v>
      </c>
      <c r="C304" s="12" t="str">
        <f>C303&amp;" - Deluxe"</f>
        <v>The FTD® Happy Day Birthday™ Bouquet by Hallmark - Deluxe</v>
      </c>
      <c r="D304" s="17" t="str">
        <f>D303</f>
        <v xml:space="preserve">Exclusives - Everyday </v>
      </c>
      <c r="E304" s="37">
        <v>44.99</v>
      </c>
      <c r="F304" s="38">
        <f t="shared" si="36"/>
        <v>1</v>
      </c>
      <c r="G304" s="37">
        <f t="shared" si="38"/>
        <v>44.99</v>
      </c>
      <c r="H304" s="1" t="s">
        <v>359</v>
      </c>
      <c r="I304" s="12">
        <v>14</v>
      </c>
      <c r="J304" s="12">
        <v>14</v>
      </c>
      <c r="K304" s="12">
        <f t="shared" si="34"/>
        <v>35.56</v>
      </c>
      <c r="L304" s="12">
        <f t="shared" si="35"/>
        <v>35.56</v>
      </c>
    </row>
    <row r="305" spans="1:18" s="9" customFormat="1" ht="50.25" customHeight="1" x14ac:dyDescent="0.2">
      <c r="A305" s="12" t="s">
        <v>92</v>
      </c>
      <c r="B305" s="12" t="str">
        <f xml:space="preserve"> SUBSTITUTE(B303, "s", "p")</f>
        <v>HMDp</v>
      </c>
      <c r="C305" s="12" t="str">
        <f>C303&amp;" - Premium"</f>
        <v>The FTD® Happy Day Birthday™ Bouquet by Hallmark - Premium</v>
      </c>
      <c r="D305" s="17" t="str">
        <f>D304</f>
        <v xml:space="preserve">Exclusives - Everyday </v>
      </c>
      <c r="E305" s="37">
        <v>53.99</v>
      </c>
      <c r="F305" s="38">
        <f t="shared" si="36"/>
        <v>1</v>
      </c>
      <c r="G305" s="37">
        <f t="shared" si="38"/>
        <v>53.99</v>
      </c>
      <c r="H305" s="1" t="s">
        <v>359</v>
      </c>
      <c r="I305" s="12">
        <v>14</v>
      </c>
      <c r="J305" s="12">
        <v>14</v>
      </c>
      <c r="K305" s="12">
        <f t="shared" si="34"/>
        <v>35.56</v>
      </c>
      <c r="L305" s="12">
        <f t="shared" si="35"/>
        <v>35.56</v>
      </c>
    </row>
    <row r="306" spans="1:18" s="5" customFormat="1" ht="50.25" customHeight="1" x14ac:dyDescent="0.2">
      <c r="A306" s="8" t="str">
        <f>A305</f>
        <v>A
Exclusives</v>
      </c>
      <c r="B306" s="8" t="str">
        <f xml:space="preserve"> SUBSTITUTE(B303, "s", "e")</f>
        <v>HMDe</v>
      </c>
      <c r="C306" s="26" t="str">
        <f>C303&amp;" - Exquisite"</f>
        <v>The FTD® Happy Day Birthday™ Bouquet by Hallmark - Exquisite</v>
      </c>
      <c r="D306" s="26" t="str">
        <f>D305</f>
        <v xml:space="preserve">Exclusives - Everyday </v>
      </c>
      <c r="E306" s="39">
        <v>62.99</v>
      </c>
      <c r="F306" s="80">
        <f t="shared" si="36"/>
        <v>1</v>
      </c>
      <c r="G306" s="81">
        <f t="shared" si="38"/>
        <v>62.99</v>
      </c>
      <c r="H306" s="26" t="str">
        <f>H305</f>
        <v>"    "</v>
      </c>
      <c r="I306" s="8">
        <v>15</v>
      </c>
      <c r="J306" s="8">
        <v>14</v>
      </c>
      <c r="K306" s="8">
        <f t="shared" si="34"/>
        <v>38.1</v>
      </c>
      <c r="L306" s="8">
        <f t="shared" si="35"/>
        <v>35.56</v>
      </c>
    </row>
    <row r="307" spans="1:18" s="7" customFormat="1" ht="50.25" customHeight="1" x14ac:dyDescent="0.2">
      <c r="A307" s="10" t="s">
        <v>92</v>
      </c>
      <c r="B307" s="10" t="s">
        <v>1391</v>
      </c>
      <c r="C307" s="11" t="s">
        <v>1760</v>
      </c>
      <c r="D307" s="11" t="str">
        <f>D299</f>
        <v xml:space="preserve">Exclusives - Everyday </v>
      </c>
      <c r="E307" s="41">
        <v>40.99</v>
      </c>
      <c r="F307" s="42">
        <f t="shared" si="36"/>
        <v>1</v>
      </c>
      <c r="G307" s="41">
        <f t="shared" si="38"/>
        <v>40.99</v>
      </c>
      <c r="H307" s="59" t="s">
        <v>1859</v>
      </c>
      <c r="I307" s="10">
        <v>13</v>
      </c>
      <c r="J307" s="10">
        <v>12</v>
      </c>
      <c r="K307" s="10">
        <f t="shared" si="34"/>
        <v>33.020000000000003</v>
      </c>
      <c r="L307" s="10">
        <f t="shared" si="35"/>
        <v>30.48</v>
      </c>
      <c r="R307" s="7">
        <v>1</v>
      </c>
    </row>
    <row r="308" spans="1:18" s="9" customFormat="1" ht="50.25" customHeight="1" x14ac:dyDescent="0.2">
      <c r="A308" s="12" t="s">
        <v>92</v>
      </c>
      <c r="B308" s="12" t="str">
        <f xml:space="preserve"> SUBSTITUTE(B307, "s", "d")</f>
        <v>HMGd</v>
      </c>
      <c r="C308" s="12" t="str">
        <f>C307&amp;" - Deluxe"</f>
        <v>The FTD® Sweet Baby Girl™ Bouquet by Hallmark - Deluxe</v>
      </c>
      <c r="D308" s="17" t="str">
        <f t="shared" ref="D308:D314" si="39">D307</f>
        <v xml:space="preserve">Exclusives - Everyday </v>
      </c>
      <c r="E308" s="37">
        <v>49.99</v>
      </c>
      <c r="F308" s="38">
        <f t="shared" si="36"/>
        <v>1</v>
      </c>
      <c r="G308" s="37">
        <f t="shared" si="38"/>
        <v>49.99</v>
      </c>
      <c r="H308" s="1" t="s">
        <v>359</v>
      </c>
      <c r="I308" s="12">
        <v>15</v>
      </c>
      <c r="J308" s="12">
        <v>12</v>
      </c>
      <c r="K308" s="12">
        <f t="shared" si="34"/>
        <v>38.1</v>
      </c>
      <c r="L308" s="12">
        <f t="shared" si="35"/>
        <v>30.48</v>
      </c>
    </row>
    <row r="309" spans="1:18" s="9" customFormat="1" ht="50.25" customHeight="1" x14ac:dyDescent="0.2">
      <c r="A309" s="12" t="s">
        <v>92</v>
      </c>
      <c r="B309" s="12" t="str">
        <f xml:space="preserve"> SUBSTITUTE(B307, "s", "p")</f>
        <v>HMGp</v>
      </c>
      <c r="C309" s="12" t="str">
        <f>C307&amp;" - Premium"</f>
        <v>The FTD® Sweet Baby Girl™ Bouquet by Hallmark - Premium</v>
      </c>
      <c r="D309" s="17" t="str">
        <f t="shared" si="39"/>
        <v xml:space="preserve">Exclusives - Everyday </v>
      </c>
      <c r="E309" s="37">
        <v>58.99</v>
      </c>
      <c r="F309" s="38">
        <f t="shared" si="36"/>
        <v>1</v>
      </c>
      <c r="G309" s="37">
        <f t="shared" si="38"/>
        <v>58.99</v>
      </c>
      <c r="H309" s="1" t="s">
        <v>359</v>
      </c>
      <c r="I309" s="12">
        <v>16</v>
      </c>
      <c r="J309" s="12">
        <v>13</v>
      </c>
      <c r="K309" s="12">
        <f t="shared" si="34"/>
        <v>40.64</v>
      </c>
      <c r="L309" s="12">
        <f t="shared" si="35"/>
        <v>33.020000000000003</v>
      </c>
    </row>
    <row r="310" spans="1:18" s="5" customFormat="1" ht="50.25" customHeight="1" x14ac:dyDescent="0.2">
      <c r="A310" s="8" t="str">
        <f>A309</f>
        <v>A
Exclusives</v>
      </c>
      <c r="B310" s="8" t="str">
        <f xml:space="preserve"> SUBSTITUTE(B307, "s", "e")</f>
        <v>HMGe</v>
      </c>
      <c r="C310" s="26" t="str">
        <f>C307&amp;" - Exquisite"</f>
        <v>The FTD® Sweet Baby Girl™ Bouquet by Hallmark - Exquisite</v>
      </c>
      <c r="D310" s="26" t="str">
        <f t="shared" si="39"/>
        <v xml:space="preserve">Exclusives - Everyday </v>
      </c>
      <c r="E310" s="39">
        <v>67.989999999999995</v>
      </c>
      <c r="F310" s="80">
        <f t="shared" si="36"/>
        <v>1</v>
      </c>
      <c r="G310" s="81">
        <f t="shared" si="38"/>
        <v>67.989999999999995</v>
      </c>
      <c r="H310" s="26" t="str">
        <f>H309</f>
        <v>"    "</v>
      </c>
      <c r="I310" s="8">
        <v>16</v>
      </c>
      <c r="J310" s="8">
        <v>14</v>
      </c>
      <c r="K310" s="8">
        <f t="shared" si="34"/>
        <v>40.64</v>
      </c>
      <c r="L310" s="8">
        <f t="shared" si="35"/>
        <v>35.56</v>
      </c>
    </row>
    <row r="311" spans="1:18" s="7" customFormat="1" ht="50.25" customHeight="1" x14ac:dyDescent="0.2">
      <c r="A311" s="10" t="s">
        <v>92</v>
      </c>
      <c r="B311" s="10" t="s">
        <v>1392</v>
      </c>
      <c r="C311" s="11" t="s">
        <v>1761</v>
      </c>
      <c r="D311" s="11" t="str">
        <f t="shared" si="39"/>
        <v xml:space="preserve">Exclusives - Everyday </v>
      </c>
      <c r="E311" s="41">
        <v>40.99</v>
      </c>
      <c r="F311" s="42">
        <f t="shared" si="36"/>
        <v>1</v>
      </c>
      <c r="G311" s="41">
        <f t="shared" si="38"/>
        <v>40.99</v>
      </c>
      <c r="H311" s="59" t="s">
        <v>1861</v>
      </c>
      <c r="I311" s="10">
        <v>16</v>
      </c>
      <c r="J311" s="10">
        <v>12</v>
      </c>
      <c r="K311" s="10">
        <f t="shared" ref="K311:K374" si="40">I311*2.54</f>
        <v>40.64</v>
      </c>
      <c r="L311" s="10">
        <f t="shared" ref="L311:L374" si="41">J311*2.54</f>
        <v>30.48</v>
      </c>
      <c r="R311" s="7">
        <v>1</v>
      </c>
    </row>
    <row r="312" spans="1:18" s="9" customFormat="1" ht="50.25" customHeight="1" x14ac:dyDescent="0.2">
      <c r="A312" s="12" t="s">
        <v>92</v>
      </c>
      <c r="B312" s="12" t="str">
        <f xml:space="preserve"> SUBSTITUTE(B311, "s", "d")</f>
        <v>HMJd</v>
      </c>
      <c r="C312" s="12" t="str">
        <f>C311&amp;" - Deluxe"</f>
        <v>The FTD® Happy Moments™ Bouquet by Hallmark - Deluxe</v>
      </c>
      <c r="D312" s="17" t="str">
        <f t="shared" si="39"/>
        <v xml:space="preserve">Exclusives - Everyday </v>
      </c>
      <c r="E312" s="37">
        <v>49.99</v>
      </c>
      <c r="F312" s="38">
        <f t="shared" si="36"/>
        <v>1</v>
      </c>
      <c r="G312" s="37">
        <f t="shared" si="38"/>
        <v>49.99</v>
      </c>
      <c r="H312" s="1" t="s">
        <v>1809</v>
      </c>
      <c r="I312" s="12">
        <v>17</v>
      </c>
      <c r="J312" s="12">
        <v>13</v>
      </c>
      <c r="K312" s="12">
        <f t="shared" si="40"/>
        <v>43.18</v>
      </c>
      <c r="L312" s="12">
        <f t="shared" si="41"/>
        <v>33.020000000000003</v>
      </c>
    </row>
    <row r="313" spans="1:18" s="9" customFormat="1" ht="50.25" customHeight="1" x14ac:dyDescent="0.2">
      <c r="A313" s="12" t="s">
        <v>92</v>
      </c>
      <c r="B313" s="12" t="str">
        <f xml:space="preserve"> SUBSTITUTE(B311, "s", "p")</f>
        <v>HMJp</v>
      </c>
      <c r="C313" s="12" t="str">
        <f>C311&amp;" - Premium"</f>
        <v>The FTD® Happy Moments™ Bouquet by Hallmark - Premium</v>
      </c>
      <c r="D313" s="17" t="str">
        <f t="shared" si="39"/>
        <v xml:space="preserve">Exclusives - Everyday </v>
      </c>
      <c r="E313" s="37">
        <v>58.99</v>
      </c>
      <c r="F313" s="38">
        <f t="shared" si="36"/>
        <v>1</v>
      </c>
      <c r="G313" s="37">
        <f t="shared" si="38"/>
        <v>58.99</v>
      </c>
      <c r="H313" s="1" t="s">
        <v>1809</v>
      </c>
      <c r="I313" s="12">
        <v>18</v>
      </c>
      <c r="J313" s="12">
        <v>14</v>
      </c>
      <c r="K313" s="12">
        <f t="shared" si="40"/>
        <v>45.72</v>
      </c>
      <c r="L313" s="12">
        <f t="shared" si="41"/>
        <v>35.56</v>
      </c>
    </row>
    <row r="314" spans="1:18" s="5" customFormat="1" ht="50.25" customHeight="1" x14ac:dyDescent="0.2">
      <c r="A314" s="8" t="str">
        <f>A313</f>
        <v>A
Exclusives</v>
      </c>
      <c r="B314" s="8" t="str">
        <f xml:space="preserve"> SUBSTITUTE(B311, "s", "e")</f>
        <v>HMJe</v>
      </c>
      <c r="C314" s="26" t="str">
        <f>C311&amp;" - Exquisite"</f>
        <v>The FTD® Happy Moments™ Bouquet by Hallmark - Exquisite</v>
      </c>
      <c r="D314" s="26" t="str">
        <f t="shared" si="39"/>
        <v xml:space="preserve">Exclusives - Everyday </v>
      </c>
      <c r="E314" s="39">
        <v>67.989999999999995</v>
      </c>
      <c r="F314" s="80">
        <f t="shared" si="36"/>
        <v>1</v>
      </c>
      <c r="G314" s="81">
        <f t="shared" si="38"/>
        <v>67.989999999999995</v>
      </c>
      <c r="H314" s="26" t="str">
        <f>H313</f>
        <v>"  "</v>
      </c>
      <c r="I314" s="8">
        <v>18</v>
      </c>
      <c r="J314" s="8">
        <v>16</v>
      </c>
      <c r="K314" s="8">
        <f t="shared" si="40"/>
        <v>45.72</v>
      </c>
      <c r="L314" s="8">
        <f t="shared" si="41"/>
        <v>40.64</v>
      </c>
    </row>
    <row r="315" spans="1:18" s="7" customFormat="1" ht="50.25" customHeight="1" x14ac:dyDescent="0.2">
      <c r="A315" s="10" t="s">
        <v>92</v>
      </c>
      <c r="B315" s="10" t="s">
        <v>1802</v>
      </c>
      <c r="C315" s="11" t="s">
        <v>1869</v>
      </c>
      <c r="D315" s="11" t="str">
        <f>D310</f>
        <v xml:space="preserve">Exclusives - Everyday </v>
      </c>
      <c r="E315" s="41">
        <v>63.99</v>
      </c>
      <c r="F315" s="42">
        <f t="shared" si="36"/>
        <v>1</v>
      </c>
      <c r="G315" s="41">
        <f t="shared" si="38"/>
        <v>63.99</v>
      </c>
      <c r="H315" s="59" t="s">
        <v>2058</v>
      </c>
      <c r="I315" s="10">
        <v>17</v>
      </c>
      <c r="J315" s="10">
        <v>16</v>
      </c>
      <c r="K315" s="10">
        <f t="shared" si="40"/>
        <v>43.18</v>
      </c>
      <c r="L315" s="10">
        <f t="shared" si="41"/>
        <v>40.64</v>
      </c>
      <c r="R315" s="7">
        <v>1</v>
      </c>
    </row>
    <row r="316" spans="1:18" s="9" customFormat="1" ht="50.25" customHeight="1" x14ac:dyDescent="0.2">
      <c r="A316" s="12" t="s">
        <v>92</v>
      </c>
      <c r="B316" s="12" t="str">
        <f xml:space="preserve"> SUBSTITUTE(B315, "s", "d")</f>
        <v>HMSd</v>
      </c>
      <c r="C316" s="12" t="str">
        <f>C315&amp;" - Deluxe"</f>
        <v>The FTD® Loved, Honored and Remembered™ Bouquet by Hallmark - Deluxe</v>
      </c>
      <c r="D316" s="17" t="str">
        <f>D315</f>
        <v xml:space="preserve">Exclusives - Everyday </v>
      </c>
      <c r="E316" s="37">
        <v>72.989999999999995</v>
      </c>
      <c r="F316" s="38">
        <f t="shared" si="36"/>
        <v>1</v>
      </c>
      <c r="G316" s="37">
        <f t="shared" si="38"/>
        <v>72.989999999999995</v>
      </c>
      <c r="H316" s="1" t="s">
        <v>1809</v>
      </c>
      <c r="I316" s="12">
        <v>18</v>
      </c>
      <c r="J316" s="12">
        <v>16</v>
      </c>
      <c r="K316" s="12">
        <f t="shared" si="40"/>
        <v>45.72</v>
      </c>
      <c r="L316" s="12">
        <f t="shared" si="41"/>
        <v>40.64</v>
      </c>
    </row>
    <row r="317" spans="1:18" s="9" customFormat="1" ht="50.25" customHeight="1" x14ac:dyDescent="0.2">
      <c r="A317" s="12" t="s">
        <v>92</v>
      </c>
      <c r="B317" s="12" t="str">
        <f xml:space="preserve"> SUBSTITUTE(B315, "s", "p")</f>
        <v>HMSp</v>
      </c>
      <c r="C317" s="12" t="str">
        <f>C315&amp;" - Premium"</f>
        <v>The FTD® Loved, Honored and Remembered™ Bouquet by Hallmark - Premium</v>
      </c>
      <c r="D317" s="17" t="str">
        <f>D316</f>
        <v xml:space="preserve">Exclusives - Everyday </v>
      </c>
      <c r="E317" s="37">
        <v>86.99</v>
      </c>
      <c r="F317" s="38">
        <f t="shared" si="36"/>
        <v>1</v>
      </c>
      <c r="G317" s="37">
        <f t="shared" si="38"/>
        <v>86.99</v>
      </c>
      <c r="H317" s="1" t="s">
        <v>1809</v>
      </c>
      <c r="I317" s="12">
        <v>19</v>
      </c>
      <c r="J317" s="12">
        <v>18</v>
      </c>
      <c r="K317" s="12">
        <f t="shared" si="40"/>
        <v>48.26</v>
      </c>
      <c r="L317" s="12">
        <f t="shared" si="41"/>
        <v>45.72</v>
      </c>
    </row>
    <row r="318" spans="1:18" s="5" customFormat="1" ht="50.25" customHeight="1" x14ac:dyDescent="0.2">
      <c r="A318" s="8" t="str">
        <f>A317</f>
        <v>A
Exclusives</v>
      </c>
      <c r="B318" s="8" t="str">
        <f xml:space="preserve"> SUBSTITUTE(B315, "s", "e")</f>
        <v>HMSe</v>
      </c>
      <c r="C318" s="26" t="str">
        <f>C315&amp;" - Exquisite"</f>
        <v>The FTD® Loved, Honored and Remembered™ Bouquet by Hallmark - Exquisite</v>
      </c>
      <c r="D318" s="26" t="str">
        <f>D317</f>
        <v xml:space="preserve">Exclusives - Everyday </v>
      </c>
      <c r="E318" s="39">
        <v>100.99</v>
      </c>
      <c r="F318" s="80">
        <f t="shared" si="36"/>
        <v>1</v>
      </c>
      <c r="G318" s="81">
        <f t="shared" si="38"/>
        <v>100.99</v>
      </c>
      <c r="H318" s="26" t="str">
        <f>H317</f>
        <v>"  "</v>
      </c>
      <c r="I318" s="8">
        <v>20</v>
      </c>
      <c r="J318" s="8">
        <v>18</v>
      </c>
      <c r="K318" s="8">
        <f t="shared" si="40"/>
        <v>50.8</v>
      </c>
      <c r="L318" s="8">
        <f t="shared" si="41"/>
        <v>45.72</v>
      </c>
    </row>
    <row r="319" spans="1:18" s="7" customFormat="1" ht="50.25" customHeight="1" x14ac:dyDescent="0.2">
      <c r="A319" s="10" t="s">
        <v>92</v>
      </c>
      <c r="B319" s="10" t="s">
        <v>1393</v>
      </c>
      <c r="C319" s="11" t="s">
        <v>1762</v>
      </c>
      <c r="D319" s="11" t="str">
        <f>D314</f>
        <v xml:space="preserve">Exclusives - Everyday </v>
      </c>
      <c r="E319" s="41">
        <v>35.99</v>
      </c>
      <c r="F319" s="42">
        <f t="shared" si="36"/>
        <v>1</v>
      </c>
      <c r="G319" s="41">
        <f t="shared" si="38"/>
        <v>35.99</v>
      </c>
      <c r="H319" s="59" t="s">
        <v>1862</v>
      </c>
      <c r="I319" s="10">
        <v>15</v>
      </c>
      <c r="J319" s="10">
        <v>12</v>
      </c>
      <c r="K319" s="10">
        <f t="shared" si="40"/>
        <v>38.1</v>
      </c>
      <c r="L319" s="10">
        <f t="shared" si="41"/>
        <v>30.48</v>
      </c>
      <c r="R319" s="7">
        <v>1</v>
      </c>
    </row>
    <row r="320" spans="1:18" s="9" customFormat="1" ht="50.25" customHeight="1" x14ac:dyDescent="0.2">
      <c r="A320" s="12" t="s">
        <v>92</v>
      </c>
      <c r="B320" s="12" t="str">
        <f xml:space="preserve"> SUBSTITUTE(B319, "s", "d")</f>
        <v>HMWd</v>
      </c>
      <c r="C320" s="12" t="str">
        <f>C319&amp;" - Deluxe"</f>
        <v>The FTD® Peace, Comfort and Hope™ Bouquet by Hallmark - Deluxe</v>
      </c>
      <c r="D320" s="17" t="str">
        <f>D319</f>
        <v xml:space="preserve">Exclusives - Everyday </v>
      </c>
      <c r="E320" s="37">
        <v>44.99</v>
      </c>
      <c r="F320" s="38">
        <f t="shared" si="36"/>
        <v>1</v>
      </c>
      <c r="G320" s="37">
        <f t="shared" si="38"/>
        <v>44.99</v>
      </c>
      <c r="H320" s="1" t="s">
        <v>1809</v>
      </c>
      <c r="I320" s="12">
        <v>16</v>
      </c>
      <c r="J320" s="12">
        <v>13</v>
      </c>
      <c r="K320" s="12">
        <f t="shared" si="40"/>
        <v>40.64</v>
      </c>
      <c r="L320" s="12">
        <f t="shared" si="41"/>
        <v>33.020000000000003</v>
      </c>
    </row>
    <row r="321" spans="1:89" s="9" customFormat="1" ht="50.25" customHeight="1" x14ac:dyDescent="0.2">
      <c r="A321" s="12" t="s">
        <v>92</v>
      </c>
      <c r="B321" s="12" t="str">
        <f xml:space="preserve"> SUBSTITUTE(B319, "s", "p")</f>
        <v>HMWp</v>
      </c>
      <c r="C321" s="12" t="str">
        <f>C319&amp;" - Premium"</f>
        <v>The FTD® Peace, Comfort and Hope™ Bouquet by Hallmark - Premium</v>
      </c>
      <c r="D321" s="17" t="str">
        <f>D320</f>
        <v xml:space="preserve">Exclusives - Everyday </v>
      </c>
      <c r="E321" s="37">
        <v>53.99</v>
      </c>
      <c r="F321" s="38">
        <f t="shared" si="36"/>
        <v>1</v>
      </c>
      <c r="G321" s="37">
        <f t="shared" si="38"/>
        <v>53.99</v>
      </c>
      <c r="H321" s="1" t="s">
        <v>1809</v>
      </c>
      <c r="I321" s="12">
        <v>17</v>
      </c>
      <c r="J321" s="12">
        <v>14</v>
      </c>
      <c r="K321" s="12">
        <f t="shared" si="40"/>
        <v>43.18</v>
      </c>
      <c r="L321" s="12">
        <f t="shared" si="41"/>
        <v>35.56</v>
      </c>
    </row>
    <row r="322" spans="1:89" s="5" customFormat="1" ht="50.25" customHeight="1" x14ac:dyDescent="0.2">
      <c r="A322" s="8" t="str">
        <f>A321</f>
        <v>A
Exclusives</v>
      </c>
      <c r="B322" s="8" t="str">
        <f xml:space="preserve"> SUBSTITUTE(B319, "s", "e")</f>
        <v>HMWe</v>
      </c>
      <c r="C322" s="26" t="str">
        <f>C319&amp;" - Exquisite"</f>
        <v>The FTD® Peace, Comfort and Hope™ Bouquet by Hallmark - Exquisite</v>
      </c>
      <c r="D322" s="26" t="str">
        <f>D321</f>
        <v xml:space="preserve">Exclusives - Everyday </v>
      </c>
      <c r="E322" s="39">
        <v>62.99</v>
      </c>
      <c r="F322" s="80">
        <f t="shared" ref="F322:F385" si="42">$F$1</f>
        <v>1</v>
      </c>
      <c r="G322" s="81">
        <f t="shared" si="38"/>
        <v>62.99</v>
      </c>
      <c r="H322" s="26" t="str">
        <f>H321</f>
        <v>"  "</v>
      </c>
      <c r="I322" s="8">
        <v>17</v>
      </c>
      <c r="J322" s="8">
        <v>15</v>
      </c>
      <c r="K322" s="8">
        <f t="shared" si="40"/>
        <v>43.18</v>
      </c>
      <c r="L322" s="8">
        <f t="shared" si="41"/>
        <v>38.1</v>
      </c>
    </row>
    <row r="323" spans="1:89" s="7" customFormat="1" ht="50.25" customHeight="1" x14ac:dyDescent="0.2">
      <c r="A323" s="10" t="s">
        <v>92</v>
      </c>
      <c r="B323" s="10" t="s">
        <v>932</v>
      </c>
      <c r="C323" s="10" t="s">
        <v>328</v>
      </c>
      <c r="D323" s="11" t="s">
        <v>111</v>
      </c>
      <c r="E323" s="41">
        <v>39.99</v>
      </c>
      <c r="F323" s="42">
        <f t="shared" si="42"/>
        <v>1</v>
      </c>
      <c r="G323" s="41">
        <f t="shared" si="38"/>
        <v>39.99</v>
      </c>
      <c r="H323" s="59" t="s">
        <v>1002</v>
      </c>
      <c r="I323" s="10">
        <v>11</v>
      </c>
      <c r="J323" s="10">
        <v>9</v>
      </c>
      <c r="K323" s="10">
        <f t="shared" si="40"/>
        <v>27.94</v>
      </c>
      <c r="L323" s="10">
        <f t="shared" si="41"/>
        <v>22.86</v>
      </c>
      <c r="M323" s="9"/>
      <c r="N323" s="9"/>
      <c r="O323" s="9"/>
      <c r="P323" s="9"/>
      <c r="Q323" s="9"/>
      <c r="R323" s="7">
        <v>1</v>
      </c>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row>
    <row r="324" spans="1:89" s="9" customFormat="1" ht="50.25" customHeight="1" x14ac:dyDescent="0.2">
      <c r="A324" s="12" t="s">
        <v>92</v>
      </c>
      <c r="B324" s="12" t="s">
        <v>954</v>
      </c>
      <c r="C324" s="12" t="str">
        <f>C323&amp;" - Deluxe"</f>
        <v>The FTD® My Heart to Yours™ Rose Bouquet - Deluxe</v>
      </c>
      <c r="D324" s="17" t="s">
        <v>111</v>
      </c>
      <c r="E324" s="37">
        <v>49.99</v>
      </c>
      <c r="F324" s="38">
        <f t="shared" si="42"/>
        <v>1</v>
      </c>
      <c r="G324" s="37">
        <f t="shared" si="38"/>
        <v>49.99</v>
      </c>
      <c r="H324" s="1" t="s">
        <v>1809</v>
      </c>
      <c r="I324" s="12">
        <v>12</v>
      </c>
      <c r="J324" s="12">
        <v>10</v>
      </c>
      <c r="K324" s="12">
        <f t="shared" si="40"/>
        <v>30.48</v>
      </c>
      <c r="L324" s="12">
        <f t="shared" si="41"/>
        <v>25.4</v>
      </c>
    </row>
    <row r="325" spans="1:89" s="9" customFormat="1" ht="50.25" customHeight="1" x14ac:dyDescent="0.2">
      <c r="A325" s="12" t="s">
        <v>92</v>
      </c>
      <c r="B325" s="12" t="s">
        <v>955</v>
      </c>
      <c r="C325" s="12" t="str">
        <f>C323&amp;" - Premium"</f>
        <v>The FTD® My Heart to Yours™ Rose Bouquet - Premium</v>
      </c>
      <c r="D325" s="17" t="s">
        <v>111</v>
      </c>
      <c r="E325" s="37">
        <v>59.99</v>
      </c>
      <c r="F325" s="38">
        <f t="shared" si="42"/>
        <v>1</v>
      </c>
      <c r="G325" s="37">
        <f t="shared" si="38"/>
        <v>59.99</v>
      </c>
      <c r="H325" s="1" t="s">
        <v>1809</v>
      </c>
      <c r="I325" s="12">
        <v>13</v>
      </c>
      <c r="J325" s="12">
        <v>11</v>
      </c>
      <c r="K325" s="12">
        <f t="shared" si="40"/>
        <v>33.020000000000003</v>
      </c>
      <c r="L325" s="12">
        <f t="shared" si="41"/>
        <v>27.94</v>
      </c>
    </row>
    <row r="326" spans="1:89" s="16" customFormat="1" ht="50.25" customHeight="1" x14ac:dyDescent="0.2">
      <c r="A326" s="3" t="s">
        <v>92</v>
      </c>
      <c r="B326" s="3" t="s">
        <v>1186</v>
      </c>
      <c r="C326" s="4" t="s">
        <v>1187</v>
      </c>
      <c r="D326" s="4" t="s">
        <v>111</v>
      </c>
      <c r="E326" s="41">
        <v>59.99</v>
      </c>
      <c r="F326" s="42">
        <f t="shared" si="42"/>
        <v>1</v>
      </c>
      <c r="G326" s="41">
        <f t="shared" si="38"/>
        <v>59.99</v>
      </c>
      <c r="H326" s="77" t="s">
        <v>1188</v>
      </c>
      <c r="I326" s="3">
        <v>15</v>
      </c>
      <c r="J326" s="3">
        <v>14</v>
      </c>
      <c r="K326" s="3">
        <f t="shared" si="40"/>
        <v>38.1</v>
      </c>
      <c r="L326" s="3">
        <f t="shared" si="41"/>
        <v>35.56</v>
      </c>
      <c r="M326" s="7"/>
      <c r="N326" s="7"/>
      <c r="O326" s="7"/>
      <c r="P326" s="7"/>
      <c r="Q326" s="7"/>
      <c r="R326" s="7">
        <v>1</v>
      </c>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row>
    <row r="327" spans="1:89" s="16" customFormat="1" ht="50.25" customHeight="1" x14ac:dyDescent="0.2">
      <c r="A327" s="6" t="s">
        <v>92</v>
      </c>
      <c r="B327" s="12" t="str">
        <f xml:space="preserve"> SUBSTITUTE(B326, "s", "d")</f>
        <v>K01d</v>
      </c>
      <c r="C327" s="6" t="str">
        <f>C326&amp;" - Deluxe"</f>
        <v>The FTD® Pacific Trends™ Bouquet for Kathy Ireland Home - Deluxe</v>
      </c>
      <c r="D327" s="6" t="s">
        <v>111</v>
      </c>
      <c r="E327" s="37">
        <v>69.989999999999995</v>
      </c>
      <c r="F327" s="38">
        <f t="shared" si="42"/>
        <v>1</v>
      </c>
      <c r="G327" s="37">
        <f t="shared" si="38"/>
        <v>69.989999999999995</v>
      </c>
      <c r="H327" s="1" t="s">
        <v>1809</v>
      </c>
      <c r="I327" s="6">
        <v>15</v>
      </c>
      <c r="J327" s="6">
        <v>14</v>
      </c>
      <c r="K327" s="6">
        <f t="shared" si="40"/>
        <v>38.1</v>
      </c>
      <c r="L327" s="6">
        <f t="shared" si="41"/>
        <v>35.56</v>
      </c>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row>
    <row r="328" spans="1:89" s="5" customFormat="1" ht="50.25" customHeight="1" x14ac:dyDescent="0.2">
      <c r="A328" s="8" t="s">
        <v>92</v>
      </c>
      <c r="B328" s="13" t="str">
        <f xml:space="preserve"> SUBSTITUTE(B326, "s", "p")</f>
        <v>K01p</v>
      </c>
      <c r="C328" s="8" t="str">
        <f>C326&amp;" - Premium"</f>
        <v>The FTD® Pacific Trends™ Bouquet for Kathy Ireland Home - Premium</v>
      </c>
      <c r="D328" s="8" t="s">
        <v>111</v>
      </c>
      <c r="E328" s="39">
        <v>79.989999999999995</v>
      </c>
      <c r="F328" s="40">
        <f t="shared" si="42"/>
        <v>1</v>
      </c>
      <c r="G328" s="39">
        <f t="shared" si="38"/>
        <v>79.989999999999995</v>
      </c>
      <c r="H328" s="22" t="s">
        <v>1809</v>
      </c>
      <c r="I328" s="8">
        <v>15</v>
      </c>
      <c r="J328" s="8">
        <v>15</v>
      </c>
      <c r="K328" s="8">
        <f t="shared" si="40"/>
        <v>38.1</v>
      </c>
      <c r="L328" s="8">
        <f t="shared" si="41"/>
        <v>38.1</v>
      </c>
    </row>
    <row r="329" spans="1:89" s="7" customFormat="1" ht="50.25" customHeight="1" x14ac:dyDescent="0.2">
      <c r="A329" s="10" t="s">
        <v>92</v>
      </c>
      <c r="B329" s="10" t="s">
        <v>1207</v>
      </c>
      <c r="C329" s="4" t="s">
        <v>1241</v>
      </c>
      <c r="D329" s="11" t="s">
        <v>111</v>
      </c>
      <c r="E329" s="41">
        <v>49.99</v>
      </c>
      <c r="F329" s="42">
        <f t="shared" si="42"/>
        <v>1</v>
      </c>
      <c r="G329" s="41">
        <f t="shared" si="38"/>
        <v>49.99</v>
      </c>
      <c r="H329" s="77" t="s">
        <v>1813</v>
      </c>
      <c r="I329" s="10">
        <v>15</v>
      </c>
      <c r="J329" s="10">
        <v>14</v>
      </c>
      <c r="K329" s="10">
        <f t="shared" si="40"/>
        <v>38.1</v>
      </c>
      <c r="L329" s="10">
        <f t="shared" si="41"/>
        <v>35.56</v>
      </c>
      <c r="R329" s="7">
        <v>1</v>
      </c>
    </row>
    <row r="330" spans="1:89" s="9" customFormat="1" ht="50.25" customHeight="1" x14ac:dyDescent="0.2">
      <c r="A330" s="12" t="s">
        <v>92</v>
      </c>
      <c r="B330" s="12" t="str">
        <f xml:space="preserve"> SUBSTITUTE(B329, "s", "d")</f>
        <v>K02d</v>
      </c>
      <c r="C330" s="12" t="str">
        <f>C329&amp;" - Deluxe"</f>
        <v>The FTD® California Chic™ Bouquet for Kathy Ireland Home - Deluxe</v>
      </c>
      <c r="D330" s="17" t="s">
        <v>111</v>
      </c>
      <c r="E330" s="37">
        <v>59.99</v>
      </c>
      <c r="F330" s="38">
        <f t="shared" si="42"/>
        <v>1</v>
      </c>
      <c r="G330" s="37">
        <f t="shared" si="38"/>
        <v>59.99</v>
      </c>
      <c r="H330" s="17" t="s">
        <v>1809</v>
      </c>
      <c r="I330" s="12">
        <v>16</v>
      </c>
      <c r="J330" s="12">
        <v>14</v>
      </c>
      <c r="K330" s="12">
        <f t="shared" si="40"/>
        <v>40.64</v>
      </c>
      <c r="L330" s="12">
        <f t="shared" si="41"/>
        <v>35.56</v>
      </c>
    </row>
    <row r="331" spans="1:89" s="9" customFormat="1" ht="50.25" customHeight="1" x14ac:dyDescent="0.2">
      <c r="A331" s="12" t="s">
        <v>92</v>
      </c>
      <c r="B331" s="12" t="str">
        <f xml:space="preserve"> SUBSTITUTE(B329, "s", "p")</f>
        <v>K02p</v>
      </c>
      <c r="C331" s="12" t="str">
        <f>C329&amp;" - Premium"</f>
        <v>The FTD® California Chic™ Bouquet for Kathy Ireland Home - Premium</v>
      </c>
      <c r="D331" s="17" t="s">
        <v>111</v>
      </c>
      <c r="E331" s="37">
        <v>69.989999999999995</v>
      </c>
      <c r="F331" s="38">
        <f t="shared" si="42"/>
        <v>1</v>
      </c>
      <c r="G331" s="37">
        <f t="shared" si="38"/>
        <v>69.989999999999995</v>
      </c>
      <c r="H331" s="17" t="s">
        <v>1809</v>
      </c>
      <c r="I331" s="12">
        <v>16</v>
      </c>
      <c r="J331" s="12">
        <v>15</v>
      </c>
      <c r="K331" s="12">
        <f t="shared" si="40"/>
        <v>40.64</v>
      </c>
      <c r="L331" s="12">
        <f t="shared" si="41"/>
        <v>38.1</v>
      </c>
    </row>
    <row r="332" spans="1:89" s="5" customFormat="1" ht="50.25" customHeight="1" x14ac:dyDescent="0.2">
      <c r="A332" s="13" t="s">
        <v>92</v>
      </c>
      <c r="B332" s="13" t="str">
        <f xml:space="preserve"> SUBSTITUTE(B329, "s", "e")</f>
        <v>K02e</v>
      </c>
      <c r="C332" s="13" t="str">
        <f>C329&amp;" - Exquisite"</f>
        <v>The FTD® California Chic™ Bouquet for Kathy Ireland Home - Exquisite</v>
      </c>
      <c r="D332" s="26" t="s">
        <v>111</v>
      </c>
      <c r="E332" s="39">
        <v>79.989999999999995</v>
      </c>
      <c r="F332" s="40">
        <f t="shared" si="42"/>
        <v>1</v>
      </c>
      <c r="G332" s="39">
        <f t="shared" si="38"/>
        <v>79.989999999999995</v>
      </c>
      <c r="H332" s="26" t="s">
        <v>1809</v>
      </c>
      <c r="I332" s="13">
        <v>17</v>
      </c>
      <c r="J332" s="13">
        <v>15</v>
      </c>
      <c r="K332" s="13">
        <f t="shared" si="40"/>
        <v>43.18</v>
      </c>
      <c r="L332" s="13">
        <f t="shared" si="41"/>
        <v>38.1</v>
      </c>
    </row>
    <row r="333" spans="1:89" s="7" customFormat="1" ht="50.25" customHeight="1" x14ac:dyDescent="0.2">
      <c r="A333" s="10" t="s">
        <v>92</v>
      </c>
      <c r="B333" s="10" t="s">
        <v>1211</v>
      </c>
      <c r="C333" s="11" t="s">
        <v>1245</v>
      </c>
      <c r="D333" s="11" t="s">
        <v>111</v>
      </c>
      <c r="E333" s="41">
        <v>39.99</v>
      </c>
      <c r="F333" s="42">
        <f t="shared" si="42"/>
        <v>1</v>
      </c>
      <c r="G333" s="41">
        <f t="shared" si="38"/>
        <v>39.99</v>
      </c>
      <c r="H333" s="88" t="s">
        <v>1261</v>
      </c>
      <c r="I333" s="10">
        <v>13</v>
      </c>
      <c r="J333" s="10">
        <v>10</v>
      </c>
      <c r="K333" s="10">
        <f t="shared" si="40"/>
        <v>33.020000000000003</v>
      </c>
      <c r="L333" s="10">
        <f t="shared" si="41"/>
        <v>25.4</v>
      </c>
      <c r="R333" s="7">
        <v>1</v>
      </c>
    </row>
    <row r="334" spans="1:89" s="9" customFormat="1" ht="50.25" customHeight="1" x14ac:dyDescent="0.2">
      <c r="A334" s="12" t="s">
        <v>92</v>
      </c>
      <c r="B334" s="12" t="str">
        <f xml:space="preserve"> SUBSTITUTE(B333, "s", "d")</f>
        <v>LF1d</v>
      </c>
      <c r="C334" s="12" t="str">
        <f>C333&amp;" - Deluxe"</f>
        <v>The FTD® Sunset Sweetness™ Bouquet - Deluxe</v>
      </c>
      <c r="D334" s="17" t="s">
        <v>111</v>
      </c>
      <c r="E334" s="37">
        <v>49.99</v>
      </c>
      <c r="F334" s="38">
        <f t="shared" si="42"/>
        <v>1</v>
      </c>
      <c r="G334" s="37">
        <f t="shared" si="38"/>
        <v>49.99</v>
      </c>
      <c r="H334" s="17" t="s">
        <v>1809</v>
      </c>
      <c r="I334" s="12">
        <v>14</v>
      </c>
      <c r="J334" s="12">
        <v>12</v>
      </c>
      <c r="K334" s="12">
        <f t="shared" si="40"/>
        <v>35.56</v>
      </c>
      <c r="L334" s="12">
        <f t="shared" si="41"/>
        <v>30.48</v>
      </c>
    </row>
    <row r="335" spans="1:89" s="9" customFormat="1" ht="50.25" customHeight="1" x14ac:dyDescent="0.2">
      <c r="A335" s="12" t="s">
        <v>92</v>
      </c>
      <c r="B335" s="12" t="str">
        <f xml:space="preserve"> SUBSTITUTE(B333, "s", "p")</f>
        <v>LF1p</v>
      </c>
      <c r="C335" s="12" t="str">
        <f>C333&amp;" - Premium"</f>
        <v>The FTD® Sunset Sweetness™ Bouquet - Premium</v>
      </c>
      <c r="D335" s="17" t="s">
        <v>111</v>
      </c>
      <c r="E335" s="37">
        <v>59.99</v>
      </c>
      <c r="F335" s="38">
        <f t="shared" si="42"/>
        <v>1</v>
      </c>
      <c r="G335" s="37">
        <f t="shared" si="38"/>
        <v>59.99</v>
      </c>
      <c r="H335" s="17" t="s">
        <v>1809</v>
      </c>
      <c r="I335" s="12">
        <v>15</v>
      </c>
      <c r="J335" s="12">
        <v>14</v>
      </c>
      <c r="K335" s="12">
        <f t="shared" si="40"/>
        <v>38.1</v>
      </c>
      <c r="L335" s="12">
        <f t="shared" si="41"/>
        <v>35.56</v>
      </c>
    </row>
    <row r="336" spans="1:89" s="5" customFormat="1" ht="50.25" customHeight="1" x14ac:dyDescent="0.2">
      <c r="A336" s="13" t="s">
        <v>92</v>
      </c>
      <c r="B336" s="13" t="str">
        <f xml:space="preserve"> SUBSTITUTE(B333, "s", "e")</f>
        <v>LF1e</v>
      </c>
      <c r="C336" s="13" t="str">
        <f>C333&amp;" - Exquisite"</f>
        <v>The FTD® Sunset Sweetness™ Bouquet - Exquisite</v>
      </c>
      <c r="D336" s="26" t="s">
        <v>111</v>
      </c>
      <c r="E336" s="39">
        <v>69.989999999999995</v>
      </c>
      <c r="F336" s="40">
        <f t="shared" si="42"/>
        <v>1</v>
      </c>
      <c r="G336" s="39">
        <f t="shared" si="38"/>
        <v>69.989999999999995</v>
      </c>
      <c r="H336" s="26" t="s">
        <v>1809</v>
      </c>
      <c r="I336" s="13">
        <v>15</v>
      </c>
      <c r="J336" s="13">
        <v>14</v>
      </c>
      <c r="K336" s="13">
        <f t="shared" si="40"/>
        <v>38.1</v>
      </c>
      <c r="L336" s="13">
        <f t="shared" si="41"/>
        <v>35.56</v>
      </c>
    </row>
    <row r="337" spans="1:18" s="7" customFormat="1" ht="50.25" customHeight="1" x14ac:dyDescent="0.2">
      <c r="A337" s="10" t="s">
        <v>92</v>
      </c>
      <c r="B337" s="10" t="s">
        <v>1212</v>
      </c>
      <c r="C337" s="11" t="s">
        <v>1246</v>
      </c>
      <c r="D337" s="11" t="s">
        <v>111</v>
      </c>
      <c r="E337" s="41">
        <v>39.99</v>
      </c>
      <c r="F337" s="42">
        <f t="shared" si="42"/>
        <v>1</v>
      </c>
      <c r="G337" s="41">
        <f t="shared" si="38"/>
        <v>39.99</v>
      </c>
      <c r="H337" s="88" t="s">
        <v>1262</v>
      </c>
      <c r="I337" s="10">
        <v>11</v>
      </c>
      <c r="J337" s="10">
        <v>11</v>
      </c>
      <c r="K337" s="10">
        <f t="shared" si="40"/>
        <v>27.94</v>
      </c>
      <c r="L337" s="10">
        <f t="shared" si="41"/>
        <v>27.94</v>
      </c>
      <c r="R337" s="7">
        <v>1</v>
      </c>
    </row>
    <row r="338" spans="1:18" s="9" customFormat="1" ht="50.25" customHeight="1" x14ac:dyDescent="0.2">
      <c r="A338" s="12" t="s">
        <v>92</v>
      </c>
      <c r="B338" s="12" t="str">
        <f xml:space="preserve"> SUBSTITUTE(B337, "s", "d")</f>
        <v>LF2d</v>
      </c>
      <c r="C338" s="12" t="str">
        <f>C337&amp;" - Deluxe"</f>
        <v>The FTD® Fresh Outlooks™ Bouquet - Deluxe</v>
      </c>
      <c r="D338" s="17" t="s">
        <v>111</v>
      </c>
      <c r="E338" s="37">
        <v>49.99</v>
      </c>
      <c r="F338" s="38">
        <f t="shared" si="42"/>
        <v>1</v>
      </c>
      <c r="G338" s="37">
        <f t="shared" si="38"/>
        <v>49.99</v>
      </c>
      <c r="H338" s="17" t="s">
        <v>1809</v>
      </c>
      <c r="I338" s="12">
        <v>12</v>
      </c>
      <c r="J338" s="12">
        <v>12</v>
      </c>
      <c r="K338" s="12">
        <f t="shared" si="40"/>
        <v>30.48</v>
      </c>
      <c r="L338" s="12">
        <f t="shared" si="41"/>
        <v>30.48</v>
      </c>
    </row>
    <row r="339" spans="1:18" s="9" customFormat="1" ht="50.25" customHeight="1" x14ac:dyDescent="0.2">
      <c r="A339" s="12" t="s">
        <v>92</v>
      </c>
      <c r="B339" s="12" t="str">
        <f xml:space="preserve"> SUBSTITUTE(B337, "s", "p")</f>
        <v>LF2p</v>
      </c>
      <c r="C339" s="12" t="str">
        <f>C337&amp;" - Premium"</f>
        <v>The FTD® Fresh Outlooks™ Bouquet - Premium</v>
      </c>
      <c r="D339" s="17" t="s">
        <v>111</v>
      </c>
      <c r="E339" s="37">
        <v>59.99</v>
      </c>
      <c r="F339" s="38">
        <f t="shared" si="42"/>
        <v>1</v>
      </c>
      <c r="G339" s="37">
        <f t="shared" si="38"/>
        <v>59.99</v>
      </c>
      <c r="H339" s="17" t="s">
        <v>1809</v>
      </c>
      <c r="I339" s="12">
        <v>13</v>
      </c>
      <c r="J339" s="12">
        <v>13</v>
      </c>
      <c r="K339" s="12">
        <f t="shared" si="40"/>
        <v>33.020000000000003</v>
      </c>
      <c r="L339" s="12">
        <f t="shared" si="41"/>
        <v>33.020000000000003</v>
      </c>
    </row>
    <row r="340" spans="1:18" s="5" customFormat="1" ht="50.25" customHeight="1" x14ac:dyDescent="0.2">
      <c r="A340" s="13" t="s">
        <v>92</v>
      </c>
      <c r="B340" s="13" t="str">
        <f xml:space="preserve"> SUBSTITUTE(B337, "s", "e")</f>
        <v>LF2e</v>
      </c>
      <c r="C340" s="13" t="str">
        <f>C337&amp;" - Exquisite"</f>
        <v>The FTD® Fresh Outlooks™ Bouquet - Exquisite</v>
      </c>
      <c r="D340" s="26" t="s">
        <v>111</v>
      </c>
      <c r="E340" s="39">
        <v>69.989999999999995</v>
      </c>
      <c r="F340" s="40">
        <f t="shared" si="42"/>
        <v>1</v>
      </c>
      <c r="G340" s="39">
        <f t="shared" si="38"/>
        <v>69.989999999999995</v>
      </c>
      <c r="H340" s="26" t="s">
        <v>1809</v>
      </c>
      <c r="I340" s="13">
        <v>13</v>
      </c>
      <c r="J340" s="13">
        <v>14</v>
      </c>
      <c r="K340" s="13">
        <f t="shared" si="40"/>
        <v>33.020000000000003</v>
      </c>
      <c r="L340" s="13">
        <f t="shared" si="41"/>
        <v>35.56</v>
      </c>
    </row>
    <row r="341" spans="1:18" s="7" customFormat="1" ht="50.25" customHeight="1" x14ac:dyDescent="0.2">
      <c r="A341" s="10" t="s">
        <v>92</v>
      </c>
      <c r="B341" s="10" t="s">
        <v>1213</v>
      </c>
      <c r="C341" s="11" t="s">
        <v>1247</v>
      </c>
      <c r="D341" s="11" t="s">
        <v>111</v>
      </c>
      <c r="E341" s="41">
        <v>39.99</v>
      </c>
      <c r="F341" s="42">
        <f t="shared" si="42"/>
        <v>1</v>
      </c>
      <c r="G341" s="41">
        <f t="shared" si="38"/>
        <v>39.99</v>
      </c>
      <c r="H341" s="88" t="s">
        <v>1263</v>
      </c>
      <c r="I341" s="10">
        <v>13</v>
      </c>
      <c r="J341" s="10">
        <v>11</v>
      </c>
      <c r="K341" s="10">
        <f t="shared" si="40"/>
        <v>33.020000000000003</v>
      </c>
      <c r="L341" s="10">
        <f t="shared" si="41"/>
        <v>27.94</v>
      </c>
      <c r="R341" s="7">
        <v>1</v>
      </c>
    </row>
    <row r="342" spans="1:18" s="9" customFormat="1" ht="50.25" customHeight="1" x14ac:dyDescent="0.2">
      <c r="A342" s="12" t="s">
        <v>92</v>
      </c>
      <c r="B342" s="12" t="str">
        <f xml:space="preserve"> SUBSTITUTE(B341, "s", "d")</f>
        <v>LF3d</v>
      </c>
      <c r="C342" s="12" t="str">
        <f>C341&amp;" - Deluxe"</f>
        <v>The FTD® Meadow™ Bouquet - Deluxe</v>
      </c>
      <c r="D342" s="17" t="s">
        <v>111</v>
      </c>
      <c r="E342" s="37">
        <v>49.99</v>
      </c>
      <c r="F342" s="38">
        <f t="shared" si="42"/>
        <v>1</v>
      </c>
      <c r="G342" s="37">
        <f t="shared" si="38"/>
        <v>49.99</v>
      </c>
      <c r="H342" s="17" t="s">
        <v>1809</v>
      </c>
      <c r="I342" s="12">
        <v>13</v>
      </c>
      <c r="J342" s="12">
        <v>12</v>
      </c>
      <c r="K342" s="12">
        <f t="shared" si="40"/>
        <v>33.020000000000003</v>
      </c>
      <c r="L342" s="12">
        <f t="shared" si="41"/>
        <v>30.48</v>
      </c>
    </row>
    <row r="343" spans="1:18" s="9" customFormat="1" ht="50.25" customHeight="1" x14ac:dyDescent="0.2">
      <c r="A343" s="12" t="s">
        <v>92</v>
      </c>
      <c r="B343" s="12" t="str">
        <f xml:space="preserve"> SUBSTITUTE(B341, "s", "p")</f>
        <v>LF3p</v>
      </c>
      <c r="C343" s="12" t="str">
        <f>C341&amp;" - Premium"</f>
        <v>The FTD® Meadow™ Bouquet - Premium</v>
      </c>
      <c r="D343" s="17" t="s">
        <v>111</v>
      </c>
      <c r="E343" s="37">
        <v>59.99</v>
      </c>
      <c r="F343" s="38">
        <f t="shared" si="42"/>
        <v>1</v>
      </c>
      <c r="G343" s="37">
        <f t="shared" si="38"/>
        <v>59.99</v>
      </c>
      <c r="H343" s="17" t="s">
        <v>1809</v>
      </c>
      <c r="I343" s="12">
        <v>13</v>
      </c>
      <c r="J343" s="12">
        <v>13</v>
      </c>
      <c r="K343" s="12">
        <f t="shared" si="40"/>
        <v>33.020000000000003</v>
      </c>
      <c r="L343" s="12">
        <f t="shared" si="41"/>
        <v>33.020000000000003</v>
      </c>
    </row>
    <row r="344" spans="1:18" s="5" customFormat="1" ht="50.25" customHeight="1" x14ac:dyDescent="0.2">
      <c r="A344" s="13" t="s">
        <v>92</v>
      </c>
      <c r="B344" s="13" t="str">
        <f xml:space="preserve"> SUBSTITUTE(B341, "s", "e")</f>
        <v>LF3e</v>
      </c>
      <c r="C344" s="13" t="str">
        <f>C341&amp;" - Exquisite"</f>
        <v>The FTD® Meadow™ Bouquet - Exquisite</v>
      </c>
      <c r="D344" s="26" t="s">
        <v>111</v>
      </c>
      <c r="E344" s="39">
        <v>69.989999999999995</v>
      </c>
      <c r="F344" s="40">
        <f t="shared" si="42"/>
        <v>1</v>
      </c>
      <c r="G344" s="39">
        <f t="shared" si="38"/>
        <v>69.989999999999995</v>
      </c>
      <c r="H344" s="26" t="s">
        <v>1809</v>
      </c>
      <c r="I344" s="13">
        <v>14</v>
      </c>
      <c r="J344" s="13">
        <v>14</v>
      </c>
      <c r="K344" s="13">
        <f t="shared" si="40"/>
        <v>35.56</v>
      </c>
      <c r="L344" s="13">
        <f t="shared" si="41"/>
        <v>35.56</v>
      </c>
    </row>
    <row r="345" spans="1:18" s="7" customFormat="1" ht="50.25" customHeight="1" x14ac:dyDescent="0.2">
      <c r="A345" s="10" t="s">
        <v>92</v>
      </c>
      <c r="B345" s="10" t="s">
        <v>1214</v>
      </c>
      <c r="C345" s="11" t="s">
        <v>1248</v>
      </c>
      <c r="D345" s="11" t="s">
        <v>111</v>
      </c>
      <c r="E345" s="41">
        <v>39.99</v>
      </c>
      <c r="F345" s="42">
        <f t="shared" si="42"/>
        <v>1</v>
      </c>
      <c r="G345" s="41">
        <f t="shared" si="38"/>
        <v>39.99</v>
      </c>
      <c r="H345" s="88" t="s">
        <v>1814</v>
      </c>
      <c r="I345" s="10">
        <v>14</v>
      </c>
      <c r="J345" s="10">
        <v>12</v>
      </c>
      <c r="K345" s="10">
        <f t="shared" si="40"/>
        <v>35.56</v>
      </c>
      <c r="L345" s="10">
        <f t="shared" si="41"/>
        <v>30.48</v>
      </c>
      <c r="R345" s="7">
        <v>1</v>
      </c>
    </row>
    <row r="346" spans="1:18" s="9" customFormat="1" ht="50.25" customHeight="1" x14ac:dyDescent="0.2">
      <c r="A346" s="12" t="s">
        <v>92</v>
      </c>
      <c r="B346" s="12" t="str">
        <f xml:space="preserve"> SUBSTITUTE(B345, "s", "d")</f>
        <v>LF4d</v>
      </c>
      <c r="C346" s="12" t="str">
        <f>C345&amp;" - Deluxe"</f>
        <v>The FTD® Sunlit Wishes™ Bouquet - Deluxe</v>
      </c>
      <c r="D346" s="17" t="s">
        <v>111</v>
      </c>
      <c r="E346" s="37">
        <v>49.99</v>
      </c>
      <c r="F346" s="38">
        <f t="shared" si="42"/>
        <v>1</v>
      </c>
      <c r="G346" s="37">
        <f t="shared" si="38"/>
        <v>49.99</v>
      </c>
      <c r="H346" s="17" t="s">
        <v>1809</v>
      </c>
      <c r="I346" s="12">
        <v>15</v>
      </c>
      <c r="J346" s="12">
        <v>13</v>
      </c>
      <c r="K346" s="12">
        <f t="shared" si="40"/>
        <v>38.1</v>
      </c>
      <c r="L346" s="12">
        <f t="shared" si="41"/>
        <v>33.020000000000003</v>
      </c>
    </row>
    <row r="347" spans="1:18" s="9" customFormat="1" ht="50.25" customHeight="1" x14ac:dyDescent="0.2">
      <c r="A347" s="12" t="s">
        <v>92</v>
      </c>
      <c r="B347" s="12" t="str">
        <f xml:space="preserve"> SUBSTITUTE(B345, "s", "p")</f>
        <v>LF4p</v>
      </c>
      <c r="C347" s="12" t="str">
        <f>C345&amp;" - Premium"</f>
        <v>The FTD® Sunlit Wishes™ Bouquet - Premium</v>
      </c>
      <c r="D347" s="17" t="s">
        <v>111</v>
      </c>
      <c r="E347" s="37">
        <v>59.99</v>
      </c>
      <c r="F347" s="38">
        <f t="shared" si="42"/>
        <v>1</v>
      </c>
      <c r="G347" s="37">
        <f t="shared" si="38"/>
        <v>59.99</v>
      </c>
      <c r="H347" s="17" t="s">
        <v>1809</v>
      </c>
      <c r="I347" s="12">
        <v>16</v>
      </c>
      <c r="J347" s="12">
        <v>15</v>
      </c>
      <c r="K347" s="12">
        <f t="shared" si="40"/>
        <v>40.64</v>
      </c>
      <c r="L347" s="12">
        <f t="shared" si="41"/>
        <v>38.1</v>
      </c>
    </row>
    <row r="348" spans="1:18" s="5" customFormat="1" ht="50.25" customHeight="1" x14ac:dyDescent="0.2">
      <c r="A348" s="13" t="s">
        <v>92</v>
      </c>
      <c r="B348" s="13" t="str">
        <f xml:space="preserve"> SUBSTITUTE(B345, "s", "e")</f>
        <v>LF4e</v>
      </c>
      <c r="C348" s="13" t="str">
        <f>C345&amp;" - Exquisite"</f>
        <v>The FTD® Sunlit Wishes™ Bouquet - Exquisite</v>
      </c>
      <c r="D348" s="26" t="s">
        <v>111</v>
      </c>
      <c r="E348" s="39">
        <v>69.989999999999995</v>
      </c>
      <c r="F348" s="40">
        <f t="shared" si="42"/>
        <v>1</v>
      </c>
      <c r="G348" s="39">
        <f t="shared" si="38"/>
        <v>69.989999999999995</v>
      </c>
      <c r="H348" s="26" t="s">
        <v>1809</v>
      </c>
      <c r="I348" s="13">
        <v>16</v>
      </c>
      <c r="J348" s="13">
        <v>16</v>
      </c>
      <c r="K348" s="13">
        <f t="shared" si="40"/>
        <v>40.64</v>
      </c>
      <c r="L348" s="13">
        <f t="shared" si="41"/>
        <v>40.64</v>
      </c>
    </row>
    <row r="349" spans="1:18" s="9" customFormat="1" ht="50.25" customHeight="1" x14ac:dyDescent="0.2">
      <c r="A349" s="12" t="s">
        <v>92</v>
      </c>
      <c r="B349" s="12" t="s">
        <v>933</v>
      </c>
      <c r="C349" s="17" t="s">
        <v>352</v>
      </c>
      <c r="D349" s="17" t="s">
        <v>1815</v>
      </c>
      <c r="E349" s="37">
        <v>154.99</v>
      </c>
      <c r="F349" s="38">
        <f t="shared" si="42"/>
        <v>1</v>
      </c>
      <c r="G349" s="37">
        <f t="shared" si="38"/>
        <v>154.99</v>
      </c>
      <c r="H349" s="57" t="s">
        <v>986</v>
      </c>
      <c r="I349" s="74">
        <v>22</v>
      </c>
      <c r="J349" s="74">
        <v>22</v>
      </c>
      <c r="K349" s="74">
        <f t="shared" si="40"/>
        <v>55.88</v>
      </c>
      <c r="L349" s="74">
        <f t="shared" si="41"/>
        <v>55.88</v>
      </c>
      <c r="R349" s="7">
        <v>1</v>
      </c>
    </row>
    <row r="350" spans="1:18" s="7" customFormat="1" ht="50.25" customHeight="1" x14ac:dyDescent="0.2">
      <c r="A350" s="90" t="s">
        <v>92</v>
      </c>
      <c r="B350" s="90" t="s">
        <v>1189</v>
      </c>
      <c r="C350" s="11" t="s">
        <v>1222</v>
      </c>
      <c r="D350" s="11" t="s">
        <v>1815</v>
      </c>
      <c r="E350" s="41">
        <v>89.99</v>
      </c>
      <c r="F350" s="42">
        <f t="shared" si="42"/>
        <v>1</v>
      </c>
      <c r="G350" s="41">
        <f t="shared" si="38"/>
        <v>89.99</v>
      </c>
      <c r="H350" s="89" t="s">
        <v>1816</v>
      </c>
      <c r="I350" s="73">
        <v>19</v>
      </c>
      <c r="J350" s="73">
        <v>14</v>
      </c>
      <c r="K350" s="73">
        <f t="shared" si="40"/>
        <v>48.26</v>
      </c>
      <c r="L350" s="73">
        <f t="shared" si="41"/>
        <v>35.56</v>
      </c>
      <c r="R350" s="7">
        <v>1</v>
      </c>
    </row>
    <row r="351" spans="1:18" s="5" customFormat="1" ht="50.25" customHeight="1" x14ac:dyDescent="0.2">
      <c r="A351" s="91" t="s">
        <v>92</v>
      </c>
      <c r="B351" s="91" t="str">
        <f>SUBSTITUTE(B350,"s","d")</f>
        <v>LX151d</v>
      </c>
      <c r="C351" s="26" t="str">
        <f>C350&amp;" - Deluxe"</f>
        <v>The FTD® Superior Sights™ Luxury Bouquet - Deluxe</v>
      </c>
      <c r="D351" s="26" t="s">
        <v>1815</v>
      </c>
      <c r="E351" s="39">
        <v>119.99</v>
      </c>
      <c r="F351" s="40">
        <f t="shared" si="42"/>
        <v>1</v>
      </c>
      <c r="G351" s="39">
        <f t="shared" si="38"/>
        <v>119.99</v>
      </c>
      <c r="H351" s="26" t="s">
        <v>1809</v>
      </c>
      <c r="I351" s="75">
        <v>21</v>
      </c>
      <c r="J351" s="75">
        <v>16</v>
      </c>
      <c r="K351" s="75">
        <f t="shared" si="40"/>
        <v>53.34</v>
      </c>
      <c r="L351" s="75">
        <f t="shared" si="41"/>
        <v>40.64</v>
      </c>
    </row>
    <row r="352" spans="1:18" s="7" customFormat="1" ht="50.25" customHeight="1" x14ac:dyDescent="0.2">
      <c r="A352" s="90" t="s">
        <v>92</v>
      </c>
      <c r="B352" s="90" t="s">
        <v>1190</v>
      </c>
      <c r="C352" s="11" t="s">
        <v>1223</v>
      </c>
      <c r="D352" s="11" t="s">
        <v>1815</v>
      </c>
      <c r="E352" s="41">
        <v>119.99</v>
      </c>
      <c r="F352" s="42">
        <f t="shared" si="42"/>
        <v>1</v>
      </c>
      <c r="G352" s="41">
        <f t="shared" si="38"/>
        <v>119.99</v>
      </c>
      <c r="H352" s="89" t="s">
        <v>1264</v>
      </c>
      <c r="I352" s="73">
        <v>18</v>
      </c>
      <c r="J352" s="73">
        <v>16</v>
      </c>
      <c r="K352" s="73">
        <f t="shared" si="40"/>
        <v>45.72</v>
      </c>
      <c r="L352" s="73">
        <f t="shared" si="41"/>
        <v>40.64</v>
      </c>
      <c r="R352" s="7">
        <v>1</v>
      </c>
    </row>
    <row r="353" spans="1:89" s="5" customFormat="1" ht="50.25" customHeight="1" x14ac:dyDescent="0.2">
      <c r="A353" s="91" t="s">
        <v>92</v>
      </c>
      <c r="B353" s="91" t="str">
        <f>SUBSTITUTE(B352,"s","d")</f>
        <v>LX152d</v>
      </c>
      <c r="C353" s="26" t="str">
        <f>C352&amp;" - Deluxe"</f>
        <v>The FTD® Lavender Luxe™ Luxury Bouquet - Deluxe</v>
      </c>
      <c r="D353" s="26" t="s">
        <v>1815</v>
      </c>
      <c r="E353" s="39">
        <v>144.99</v>
      </c>
      <c r="F353" s="40">
        <f t="shared" si="42"/>
        <v>1</v>
      </c>
      <c r="G353" s="39">
        <f t="shared" si="38"/>
        <v>144.99</v>
      </c>
      <c r="H353" s="26" t="s">
        <v>1809</v>
      </c>
      <c r="I353" s="75">
        <v>19</v>
      </c>
      <c r="J353" s="75">
        <v>17</v>
      </c>
      <c r="K353" s="75">
        <f t="shared" si="40"/>
        <v>48.26</v>
      </c>
      <c r="L353" s="75">
        <f t="shared" si="41"/>
        <v>43.18</v>
      </c>
    </row>
    <row r="354" spans="1:89" s="7" customFormat="1" ht="50.25" customHeight="1" x14ac:dyDescent="0.2">
      <c r="A354" s="90" t="s">
        <v>92</v>
      </c>
      <c r="B354" s="90" t="s">
        <v>1191</v>
      </c>
      <c r="C354" s="11" t="s">
        <v>1224</v>
      </c>
      <c r="D354" s="11" t="s">
        <v>1815</v>
      </c>
      <c r="E354" s="41">
        <v>89.99</v>
      </c>
      <c r="F354" s="42">
        <f t="shared" si="42"/>
        <v>1</v>
      </c>
      <c r="G354" s="41">
        <f t="shared" si="38"/>
        <v>89.99</v>
      </c>
      <c r="H354" s="89" t="s">
        <v>1269</v>
      </c>
      <c r="I354" s="73">
        <v>19</v>
      </c>
      <c r="J354" s="73">
        <v>15</v>
      </c>
      <c r="K354" s="73">
        <f t="shared" si="40"/>
        <v>48.26</v>
      </c>
      <c r="L354" s="73">
        <f t="shared" si="41"/>
        <v>38.1</v>
      </c>
      <c r="R354" s="7">
        <v>1</v>
      </c>
    </row>
    <row r="355" spans="1:89" s="5" customFormat="1" ht="50.25" customHeight="1" x14ac:dyDescent="0.2">
      <c r="A355" s="91" t="s">
        <v>92</v>
      </c>
      <c r="B355" s="91" t="str">
        <f>SUBSTITUTE(B354,"s","d")</f>
        <v>LX153d</v>
      </c>
      <c r="C355" s="26" t="str">
        <f>C354&amp;" - Deluxe"</f>
        <v>The FTD® Pure Opulence™ Luxury Bouquet - Deluxe</v>
      </c>
      <c r="D355" s="26" t="s">
        <v>1815</v>
      </c>
      <c r="E355" s="39">
        <v>114.99</v>
      </c>
      <c r="F355" s="40">
        <f t="shared" si="42"/>
        <v>1</v>
      </c>
      <c r="G355" s="39">
        <f t="shared" si="38"/>
        <v>114.99</v>
      </c>
      <c r="H355" s="26" t="s">
        <v>1809</v>
      </c>
      <c r="I355" s="75">
        <v>21</v>
      </c>
      <c r="J355" s="75">
        <v>17</v>
      </c>
      <c r="K355" s="75">
        <f t="shared" si="40"/>
        <v>53.34</v>
      </c>
      <c r="L355" s="75">
        <f t="shared" si="41"/>
        <v>43.18</v>
      </c>
    </row>
    <row r="356" spans="1:89" s="7" customFormat="1" ht="50.25" customHeight="1" x14ac:dyDescent="0.2">
      <c r="A356" s="90" t="s">
        <v>92</v>
      </c>
      <c r="B356" s="90" t="s">
        <v>1192</v>
      </c>
      <c r="C356" s="11" t="s">
        <v>1225</v>
      </c>
      <c r="D356" s="11" t="s">
        <v>1815</v>
      </c>
      <c r="E356" s="41">
        <v>179.99</v>
      </c>
      <c r="F356" s="42">
        <f t="shared" si="42"/>
        <v>1</v>
      </c>
      <c r="G356" s="41">
        <f t="shared" si="38"/>
        <v>179.99</v>
      </c>
      <c r="H356" s="59" t="s">
        <v>1270</v>
      </c>
      <c r="I356" s="73">
        <v>16</v>
      </c>
      <c r="J356" s="73">
        <v>12</v>
      </c>
      <c r="K356" s="73">
        <f t="shared" si="40"/>
        <v>40.64</v>
      </c>
      <c r="L356" s="73">
        <f t="shared" si="41"/>
        <v>30.48</v>
      </c>
      <c r="M356" s="9"/>
      <c r="N356" s="9"/>
      <c r="O356" s="9"/>
      <c r="P356" s="9"/>
      <c r="Q356" s="9"/>
      <c r="R356" s="7">
        <v>1</v>
      </c>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row>
    <row r="357" spans="1:89" s="7" customFormat="1" ht="50.25" customHeight="1" x14ac:dyDescent="0.2">
      <c r="A357" s="90" t="s">
        <v>92</v>
      </c>
      <c r="B357" s="90" t="s">
        <v>1193</v>
      </c>
      <c r="C357" s="11" t="s">
        <v>2027</v>
      </c>
      <c r="D357" s="11" t="s">
        <v>1815</v>
      </c>
      <c r="E357" s="41">
        <v>159.99</v>
      </c>
      <c r="F357" s="42">
        <f t="shared" si="42"/>
        <v>1</v>
      </c>
      <c r="G357" s="41">
        <f t="shared" si="38"/>
        <v>159.99</v>
      </c>
      <c r="H357" s="89" t="s">
        <v>1817</v>
      </c>
      <c r="I357" s="73">
        <v>24</v>
      </c>
      <c r="J357" s="73">
        <v>19</v>
      </c>
      <c r="K357" s="73">
        <f t="shared" si="40"/>
        <v>60.96</v>
      </c>
      <c r="L357" s="73">
        <f t="shared" si="41"/>
        <v>48.26</v>
      </c>
      <c r="R357" s="7">
        <v>1</v>
      </c>
    </row>
    <row r="358" spans="1:89" s="5" customFormat="1" ht="50.25" customHeight="1" x14ac:dyDescent="0.2">
      <c r="A358" s="91" t="s">
        <v>92</v>
      </c>
      <c r="B358" s="91" t="str">
        <f>SUBSTITUTE(B357,"s","d")</f>
        <v>LX155d</v>
      </c>
      <c r="C358" s="26" t="str">
        <f>C357&amp;" - Deluxe"</f>
        <v>The FTD® Sweetly Stunning™ Luxury Bouquet - Deluxe</v>
      </c>
      <c r="D358" s="26" t="s">
        <v>1815</v>
      </c>
      <c r="E358" s="39">
        <v>184.99</v>
      </c>
      <c r="F358" s="40">
        <f t="shared" si="42"/>
        <v>1</v>
      </c>
      <c r="G358" s="39">
        <f t="shared" si="38"/>
        <v>184.99</v>
      </c>
      <c r="H358" s="26" t="s">
        <v>1809</v>
      </c>
      <c r="I358" s="75">
        <v>25</v>
      </c>
      <c r="J358" s="75">
        <v>20</v>
      </c>
      <c r="K358" s="75">
        <f t="shared" si="40"/>
        <v>63.5</v>
      </c>
      <c r="L358" s="75">
        <f t="shared" si="41"/>
        <v>50.8</v>
      </c>
    </row>
    <row r="359" spans="1:89" s="7" customFormat="1" ht="50.25" customHeight="1" x14ac:dyDescent="0.2">
      <c r="A359" s="90" t="s">
        <v>92</v>
      </c>
      <c r="B359" s="90" t="s">
        <v>1194</v>
      </c>
      <c r="C359" s="11" t="s">
        <v>1226</v>
      </c>
      <c r="D359" s="11" t="s">
        <v>1815</v>
      </c>
      <c r="E359" s="41">
        <v>264.99</v>
      </c>
      <c r="F359" s="42">
        <f t="shared" si="42"/>
        <v>1</v>
      </c>
      <c r="G359" s="41">
        <f t="shared" si="38"/>
        <v>264.99</v>
      </c>
      <c r="H359" s="59" t="s">
        <v>1818</v>
      </c>
      <c r="I359" s="73">
        <v>33</v>
      </c>
      <c r="J359" s="73">
        <v>19</v>
      </c>
      <c r="K359" s="73">
        <f t="shared" si="40"/>
        <v>83.820000000000007</v>
      </c>
      <c r="L359" s="73">
        <f t="shared" si="41"/>
        <v>48.26</v>
      </c>
      <c r="M359" s="9"/>
      <c r="N359" s="9"/>
      <c r="O359" s="9"/>
      <c r="P359" s="9"/>
      <c r="Q359" s="9"/>
      <c r="R359" s="7">
        <v>1</v>
      </c>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row>
    <row r="360" spans="1:89" s="7" customFormat="1" ht="50.25" customHeight="1" x14ac:dyDescent="0.2">
      <c r="A360" s="90" t="s">
        <v>92</v>
      </c>
      <c r="B360" s="90" t="s">
        <v>1195</v>
      </c>
      <c r="C360" s="11" t="s">
        <v>1227</v>
      </c>
      <c r="D360" s="11" t="s">
        <v>1815</v>
      </c>
      <c r="E360" s="41">
        <v>119.99</v>
      </c>
      <c r="F360" s="42">
        <f t="shared" si="42"/>
        <v>1</v>
      </c>
      <c r="G360" s="41">
        <f t="shared" si="38"/>
        <v>119.99</v>
      </c>
      <c r="H360" s="89" t="s">
        <v>1265</v>
      </c>
      <c r="I360" s="73">
        <v>18</v>
      </c>
      <c r="J360" s="73">
        <v>19</v>
      </c>
      <c r="K360" s="73">
        <f t="shared" si="40"/>
        <v>45.72</v>
      </c>
      <c r="L360" s="73">
        <f t="shared" si="41"/>
        <v>48.26</v>
      </c>
      <c r="R360" s="7">
        <v>1</v>
      </c>
    </row>
    <row r="361" spans="1:89" s="5" customFormat="1" ht="50.25" customHeight="1" x14ac:dyDescent="0.2">
      <c r="A361" s="91" t="s">
        <v>92</v>
      </c>
      <c r="B361" s="91" t="str">
        <f>SUBSTITUTE(B360,"s","d")</f>
        <v>LX157d</v>
      </c>
      <c r="C361" s="26" t="str">
        <f>C360&amp;" - Deluxe"</f>
        <v>The FTD® Desert Skies™ Luxury Bouquet - Deluxe</v>
      </c>
      <c r="D361" s="26" t="s">
        <v>1815</v>
      </c>
      <c r="E361" s="39">
        <v>149.99</v>
      </c>
      <c r="F361" s="40">
        <f t="shared" si="42"/>
        <v>1</v>
      </c>
      <c r="G361" s="39">
        <f t="shared" si="38"/>
        <v>149.99</v>
      </c>
      <c r="H361" s="26" t="s">
        <v>1809</v>
      </c>
      <c r="I361" s="75">
        <v>20</v>
      </c>
      <c r="J361" s="75">
        <v>22</v>
      </c>
      <c r="K361" s="75">
        <f t="shared" si="40"/>
        <v>50.8</v>
      </c>
      <c r="L361" s="75">
        <f t="shared" si="41"/>
        <v>55.88</v>
      </c>
    </row>
    <row r="362" spans="1:89" s="7" customFormat="1" ht="50.25" customHeight="1" x14ac:dyDescent="0.2">
      <c r="A362" s="90" t="s">
        <v>92</v>
      </c>
      <c r="B362" s="90" t="s">
        <v>1196</v>
      </c>
      <c r="C362" s="11" t="s">
        <v>1228</v>
      </c>
      <c r="D362" s="11" t="s">
        <v>1815</v>
      </c>
      <c r="E362" s="41">
        <v>149.99</v>
      </c>
      <c r="F362" s="42">
        <f t="shared" si="42"/>
        <v>1</v>
      </c>
      <c r="G362" s="41">
        <f t="shared" si="38"/>
        <v>149.99</v>
      </c>
      <c r="H362" s="89" t="s">
        <v>1266</v>
      </c>
      <c r="I362" s="73">
        <v>21</v>
      </c>
      <c r="J362" s="73">
        <v>19</v>
      </c>
      <c r="K362" s="73">
        <f t="shared" si="40"/>
        <v>53.34</v>
      </c>
      <c r="L362" s="73">
        <f t="shared" si="41"/>
        <v>48.26</v>
      </c>
      <c r="R362" s="7">
        <v>1</v>
      </c>
    </row>
    <row r="363" spans="1:89" s="5" customFormat="1" ht="50.25" customHeight="1" x14ac:dyDescent="0.2">
      <c r="A363" s="91" t="s">
        <v>92</v>
      </c>
      <c r="B363" s="91" t="str">
        <f>SUBSTITUTE(B362,"s","d")</f>
        <v>LX158d</v>
      </c>
      <c r="C363" s="26" t="str">
        <f>C362&amp;" - Deluxe"</f>
        <v>The FTD® Beyond Brilliant™ Luxury Bouquet - Deluxe</v>
      </c>
      <c r="D363" s="26" t="s">
        <v>1815</v>
      </c>
      <c r="E363" s="39">
        <v>194.99</v>
      </c>
      <c r="F363" s="40">
        <f t="shared" si="42"/>
        <v>1</v>
      </c>
      <c r="G363" s="39">
        <f t="shared" si="38"/>
        <v>194.99</v>
      </c>
      <c r="H363" s="26" t="s">
        <v>1809</v>
      </c>
      <c r="I363" s="75">
        <v>23</v>
      </c>
      <c r="J363" s="75">
        <v>21</v>
      </c>
      <c r="K363" s="75">
        <f t="shared" si="40"/>
        <v>58.42</v>
      </c>
      <c r="L363" s="75">
        <f t="shared" si="41"/>
        <v>53.34</v>
      </c>
    </row>
    <row r="364" spans="1:89" s="7" customFormat="1" ht="50.25" customHeight="1" x14ac:dyDescent="0.2">
      <c r="A364" s="90" t="s">
        <v>92</v>
      </c>
      <c r="B364" s="90" t="s">
        <v>1197</v>
      </c>
      <c r="C364" s="11" t="s">
        <v>1229</v>
      </c>
      <c r="D364" s="11" t="s">
        <v>1815</v>
      </c>
      <c r="E364" s="41">
        <v>189.99</v>
      </c>
      <c r="F364" s="42">
        <f t="shared" si="42"/>
        <v>1</v>
      </c>
      <c r="G364" s="41">
        <f t="shared" ref="G364:G427" si="43">VALUE(TRUNC(E364*F364,0)&amp;".99")</f>
        <v>189.99</v>
      </c>
      <c r="H364" s="89" t="s">
        <v>1271</v>
      </c>
      <c r="I364" s="73">
        <v>15</v>
      </c>
      <c r="J364" s="73">
        <v>15</v>
      </c>
      <c r="K364" s="73">
        <f t="shared" si="40"/>
        <v>38.1</v>
      </c>
      <c r="L364" s="73">
        <f t="shared" si="41"/>
        <v>38.1</v>
      </c>
      <c r="R364" s="7">
        <v>1</v>
      </c>
    </row>
    <row r="365" spans="1:89" s="5" customFormat="1" ht="50.25" customHeight="1" x14ac:dyDescent="0.2">
      <c r="A365" s="91" t="s">
        <v>92</v>
      </c>
      <c r="B365" s="91" t="str">
        <f>SUBSTITUTE(B364,"s","d")</f>
        <v>LX159d</v>
      </c>
      <c r="C365" s="26" t="str">
        <f>C364&amp;" - Deluxe"</f>
        <v>The FTD® Blushing Extravagance™ Luxury Bouquet - Deluxe</v>
      </c>
      <c r="D365" s="26" t="s">
        <v>1815</v>
      </c>
      <c r="E365" s="39">
        <v>219.99</v>
      </c>
      <c r="F365" s="40">
        <f t="shared" si="42"/>
        <v>1</v>
      </c>
      <c r="G365" s="39">
        <f t="shared" si="43"/>
        <v>219.99</v>
      </c>
      <c r="H365" s="26" t="s">
        <v>1809</v>
      </c>
      <c r="I365" s="75">
        <v>16</v>
      </c>
      <c r="J365" s="75">
        <v>16</v>
      </c>
      <c r="K365" s="75">
        <f t="shared" si="40"/>
        <v>40.64</v>
      </c>
      <c r="L365" s="75">
        <f t="shared" si="41"/>
        <v>40.64</v>
      </c>
    </row>
    <row r="366" spans="1:89" s="7" customFormat="1" ht="50.25" customHeight="1" x14ac:dyDescent="0.2">
      <c r="A366" s="90" t="s">
        <v>92</v>
      </c>
      <c r="B366" s="90" t="s">
        <v>1198</v>
      </c>
      <c r="C366" s="11" t="s">
        <v>1230</v>
      </c>
      <c r="D366" s="11" t="s">
        <v>1815</v>
      </c>
      <c r="E366" s="41">
        <v>189.99</v>
      </c>
      <c r="F366" s="42">
        <f t="shared" si="42"/>
        <v>1</v>
      </c>
      <c r="G366" s="41">
        <f t="shared" si="43"/>
        <v>189.99</v>
      </c>
      <c r="H366" s="89" t="s">
        <v>1819</v>
      </c>
      <c r="I366" s="73">
        <v>17</v>
      </c>
      <c r="J366" s="73">
        <v>22</v>
      </c>
      <c r="K366" s="73">
        <f t="shared" si="40"/>
        <v>43.18</v>
      </c>
      <c r="L366" s="73">
        <f t="shared" si="41"/>
        <v>55.88</v>
      </c>
      <c r="R366" s="7">
        <v>1</v>
      </c>
    </row>
    <row r="367" spans="1:89" s="5" customFormat="1" ht="50.25" customHeight="1" x14ac:dyDescent="0.2">
      <c r="A367" s="91" t="s">
        <v>92</v>
      </c>
      <c r="B367" s="91" t="str">
        <f>SUBSTITUTE(B366,"s","d")</f>
        <v>LX160d</v>
      </c>
      <c r="C367" s="26" t="str">
        <f>C366&amp;" - Deluxe"</f>
        <v>The FTD® Extravagant Gestures™ Luxury Bouquet - Deluxe</v>
      </c>
      <c r="D367" s="26" t="s">
        <v>1815</v>
      </c>
      <c r="E367" s="39">
        <v>229.99</v>
      </c>
      <c r="F367" s="40">
        <f t="shared" si="42"/>
        <v>1</v>
      </c>
      <c r="G367" s="39">
        <f t="shared" si="43"/>
        <v>229.99</v>
      </c>
      <c r="H367" s="26" t="s">
        <v>1809</v>
      </c>
      <c r="I367" s="75">
        <v>20</v>
      </c>
      <c r="J367" s="75">
        <v>25</v>
      </c>
      <c r="K367" s="75">
        <f t="shared" si="40"/>
        <v>50.8</v>
      </c>
      <c r="L367" s="75">
        <f t="shared" si="41"/>
        <v>63.5</v>
      </c>
    </row>
    <row r="368" spans="1:89" s="16" customFormat="1" ht="50.25" customHeight="1" x14ac:dyDescent="0.2">
      <c r="A368" s="92" t="s">
        <v>92</v>
      </c>
      <c r="B368" s="92" t="s">
        <v>1199</v>
      </c>
      <c r="C368" s="15" t="s">
        <v>1231</v>
      </c>
      <c r="D368" s="15" t="s">
        <v>1815</v>
      </c>
      <c r="E368" s="43">
        <v>119.99</v>
      </c>
      <c r="F368" s="44">
        <f t="shared" si="42"/>
        <v>1</v>
      </c>
      <c r="G368" s="43">
        <f t="shared" si="43"/>
        <v>119.99</v>
      </c>
      <c r="H368" s="60" t="s">
        <v>1267</v>
      </c>
      <c r="I368" s="70">
        <v>13</v>
      </c>
      <c r="J368" s="70">
        <v>17</v>
      </c>
      <c r="K368" s="70">
        <f t="shared" si="40"/>
        <v>33.020000000000003</v>
      </c>
      <c r="L368" s="70">
        <f t="shared" si="41"/>
        <v>43.18</v>
      </c>
      <c r="R368" s="16">
        <v>0.5</v>
      </c>
    </row>
    <row r="369" spans="1:18" s="16" customFormat="1" ht="50.25" customHeight="1" x14ac:dyDescent="0.2">
      <c r="A369" s="92" t="s">
        <v>92</v>
      </c>
      <c r="B369" s="92" t="s">
        <v>1200</v>
      </c>
      <c r="C369" s="15" t="s">
        <v>1232</v>
      </c>
      <c r="D369" s="15" t="s">
        <v>1815</v>
      </c>
      <c r="E369" s="43">
        <v>159.99</v>
      </c>
      <c r="F369" s="44">
        <f t="shared" si="42"/>
        <v>1</v>
      </c>
      <c r="G369" s="43">
        <f t="shared" si="43"/>
        <v>159.99</v>
      </c>
      <c r="H369" s="60" t="s">
        <v>1268</v>
      </c>
      <c r="I369" s="70">
        <v>26</v>
      </c>
      <c r="J369" s="70">
        <v>20</v>
      </c>
      <c r="K369" s="70">
        <f t="shared" si="40"/>
        <v>66.040000000000006</v>
      </c>
      <c r="L369" s="70">
        <f t="shared" si="41"/>
        <v>50.8</v>
      </c>
      <c r="R369" s="16">
        <v>0.5</v>
      </c>
    </row>
    <row r="370" spans="1:18" s="16" customFormat="1" ht="50.25" customHeight="1" x14ac:dyDescent="0.2">
      <c r="A370" s="92" t="s">
        <v>92</v>
      </c>
      <c r="B370" s="92" t="s">
        <v>1201</v>
      </c>
      <c r="C370" s="15" t="s">
        <v>1233</v>
      </c>
      <c r="D370" s="15" t="s">
        <v>1815</v>
      </c>
      <c r="E370" s="43">
        <v>184.99</v>
      </c>
      <c r="F370" s="44">
        <f t="shared" si="42"/>
        <v>1</v>
      </c>
      <c r="G370" s="43">
        <f t="shared" si="43"/>
        <v>184.99</v>
      </c>
      <c r="H370" s="60" t="s">
        <v>1820</v>
      </c>
      <c r="I370" s="70">
        <v>28</v>
      </c>
      <c r="J370" s="70">
        <v>17</v>
      </c>
      <c r="K370" s="70">
        <f t="shared" si="40"/>
        <v>71.12</v>
      </c>
      <c r="L370" s="70">
        <f t="shared" si="41"/>
        <v>43.18</v>
      </c>
      <c r="R370" s="16">
        <v>0.5</v>
      </c>
    </row>
    <row r="371" spans="1:18" s="16" customFormat="1" ht="50.25" customHeight="1" x14ac:dyDescent="0.2">
      <c r="A371" s="92" t="s">
        <v>92</v>
      </c>
      <c r="B371" s="92" t="s">
        <v>1202</v>
      </c>
      <c r="C371" s="15" t="s">
        <v>1234</v>
      </c>
      <c r="D371" s="15" t="s">
        <v>1815</v>
      </c>
      <c r="E371" s="43">
        <v>194.99</v>
      </c>
      <c r="F371" s="44">
        <f t="shared" si="42"/>
        <v>1</v>
      </c>
      <c r="G371" s="43">
        <f t="shared" si="43"/>
        <v>194.99</v>
      </c>
      <c r="H371" s="60" t="s">
        <v>1821</v>
      </c>
      <c r="I371" s="70">
        <v>18</v>
      </c>
      <c r="J371" s="70">
        <v>18</v>
      </c>
      <c r="K371" s="70">
        <f t="shared" si="40"/>
        <v>45.72</v>
      </c>
      <c r="L371" s="70">
        <f t="shared" si="41"/>
        <v>45.72</v>
      </c>
      <c r="R371" s="16">
        <v>0.5</v>
      </c>
    </row>
    <row r="372" spans="1:18" s="7" customFormat="1" ht="50.25" customHeight="1" x14ac:dyDescent="0.2">
      <c r="A372" s="90" t="s">
        <v>92</v>
      </c>
      <c r="B372" s="90" t="s">
        <v>1867</v>
      </c>
      <c r="C372" s="11" t="s">
        <v>1914</v>
      </c>
      <c r="D372" s="11" t="s">
        <v>1815</v>
      </c>
      <c r="E372" s="41">
        <v>139.99</v>
      </c>
      <c r="F372" s="42">
        <f t="shared" si="42"/>
        <v>1</v>
      </c>
      <c r="G372" s="41">
        <f t="shared" si="43"/>
        <v>139.99</v>
      </c>
      <c r="H372" s="59" t="s">
        <v>2059</v>
      </c>
      <c r="I372" s="73">
        <v>23</v>
      </c>
      <c r="J372" s="73">
        <v>19</v>
      </c>
      <c r="K372" s="73">
        <f t="shared" si="40"/>
        <v>58.42</v>
      </c>
      <c r="L372" s="73">
        <f t="shared" si="41"/>
        <v>48.26</v>
      </c>
      <c r="R372" s="7">
        <v>1</v>
      </c>
    </row>
    <row r="373" spans="1:18" s="5" customFormat="1" ht="50.25" customHeight="1" x14ac:dyDescent="0.2">
      <c r="A373" s="91" t="s">
        <v>92</v>
      </c>
      <c r="B373" s="91" t="str">
        <f>SUBSTITUTE(B372,"s","d")</f>
        <v>LX173d</v>
      </c>
      <c r="C373" s="26" t="str">
        <f>C372&amp;" - Deluxe"</f>
        <v>The FTD® Hope Heals™ Luxury Bouquet  - Deluxe</v>
      </c>
      <c r="D373" s="26" t="s">
        <v>1815</v>
      </c>
      <c r="E373" s="39">
        <v>159.99</v>
      </c>
      <c r="F373" s="40">
        <f t="shared" si="42"/>
        <v>1</v>
      </c>
      <c r="G373" s="39">
        <f t="shared" si="43"/>
        <v>159.99</v>
      </c>
      <c r="H373" s="26" t="s">
        <v>1809</v>
      </c>
      <c r="I373" s="75">
        <v>25</v>
      </c>
      <c r="J373" s="75">
        <v>21</v>
      </c>
      <c r="K373" s="75">
        <f t="shared" si="40"/>
        <v>63.5</v>
      </c>
      <c r="L373" s="75">
        <f t="shared" si="41"/>
        <v>53.34</v>
      </c>
    </row>
    <row r="374" spans="1:18" s="7" customFormat="1" ht="50.25" customHeight="1" x14ac:dyDescent="0.2">
      <c r="A374" s="10" t="s">
        <v>92</v>
      </c>
      <c r="B374" s="10" t="s">
        <v>398</v>
      </c>
      <c r="C374" s="11" t="s">
        <v>369</v>
      </c>
      <c r="D374" s="11" t="s">
        <v>343</v>
      </c>
      <c r="E374" s="41">
        <v>34.99</v>
      </c>
      <c r="F374" s="42">
        <f t="shared" si="42"/>
        <v>1</v>
      </c>
      <c r="G374" s="41">
        <f t="shared" si="43"/>
        <v>34.99</v>
      </c>
      <c r="H374" s="59" t="s">
        <v>1003</v>
      </c>
      <c r="I374" s="10">
        <v>10</v>
      </c>
      <c r="J374" s="10">
        <v>11</v>
      </c>
      <c r="K374" s="10">
        <f t="shared" si="40"/>
        <v>25.4</v>
      </c>
      <c r="L374" s="10">
        <f t="shared" si="41"/>
        <v>27.94</v>
      </c>
      <c r="R374" s="7">
        <v>1</v>
      </c>
    </row>
    <row r="375" spans="1:18" s="9" customFormat="1" ht="50.25" customHeight="1" x14ac:dyDescent="0.2">
      <c r="A375" s="12" t="s">
        <v>92</v>
      </c>
      <c r="B375" s="12" t="str">
        <f xml:space="preserve"> SUBSTITUTE(B374, "s", "d")</f>
        <v>PBBd</v>
      </c>
      <c r="C375" s="12" t="str">
        <f>C374&amp;" - Deluxe"</f>
        <v>The FTD® Perfect Blooms™ Bouquet  - Deluxe</v>
      </c>
      <c r="D375" s="17" t="s">
        <v>343</v>
      </c>
      <c r="E375" s="37">
        <v>44.99</v>
      </c>
      <c r="F375" s="38">
        <f t="shared" si="42"/>
        <v>1</v>
      </c>
      <c r="G375" s="37">
        <f t="shared" si="43"/>
        <v>44.99</v>
      </c>
      <c r="H375" s="1" t="s">
        <v>1809</v>
      </c>
      <c r="I375" s="12">
        <v>10</v>
      </c>
      <c r="J375" s="12">
        <v>12</v>
      </c>
      <c r="K375" s="12">
        <f t="shared" ref="K375:K438" si="44">I375*2.54</f>
        <v>25.4</v>
      </c>
      <c r="L375" s="12">
        <f t="shared" ref="L375:L438" si="45">J375*2.54</f>
        <v>30.48</v>
      </c>
    </row>
    <row r="376" spans="1:18" s="9" customFormat="1" ht="50.25" customHeight="1" x14ac:dyDescent="0.2">
      <c r="A376" s="12" t="s">
        <v>92</v>
      </c>
      <c r="B376" s="12" t="str">
        <f xml:space="preserve"> SUBSTITUTE(B374, "s", "p")</f>
        <v>PBBp</v>
      </c>
      <c r="C376" s="12" t="str">
        <f>C374&amp;" - Premium"</f>
        <v>The FTD® Perfect Blooms™ Bouquet  - Premium</v>
      </c>
      <c r="D376" s="17" t="s">
        <v>343</v>
      </c>
      <c r="E376" s="37">
        <v>54.99</v>
      </c>
      <c r="F376" s="38">
        <f t="shared" si="42"/>
        <v>1</v>
      </c>
      <c r="G376" s="37">
        <f t="shared" si="43"/>
        <v>54.99</v>
      </c>
      <c r="H376" s="1" t="s">
        <v>1809</v>
      </c>
      <c r="I376" s="12">
        <v>11</v>
      </c>
      <c r="J376" s="12">
        <v>13</v>
      </c>
      <c r="K376" s="12">
        <f t="shared" si="44"/>
        <v>27.94</v>
      </c>
      <c r="L376" s="12">
        <f t="shared" si="45"/>
        <v>33.020000000000003</v>
      </c>
    </row>
    <row r="377" spans="1:18" s="5" customFormat="1" ht="50.25" customHeight="1" x14ac:dyDescent="0.2">
      <c r="A377" s="8" t="str">
        <f>A376</f>
        <v>A
Exclusives</v>
      </c>
      <c r="B377" s="8" t="str">
        <f xml:space="preserve"> SUBSTITUTE(B374, "s", "e")</f>
        <v>PBBe</v>
      </c>
      <c r="C377" s="26" t="str">
        <f>C374&amp;" - Exquisite"</f>
        <v>The FTD® Perfect Blooms™ Bouquet  - Exquisite</v>
      </c>
      <c r="D377" s="26" t="str">
        <f>D376</f>
        <v>Exclusives - SS14</v>
      </c>
      <c r="E377" s="39">
        <v>64.989999999999995</v>
      </c>
      <c r="F377" s="80">
        <f t="shared" si="42"/>
        <v>1</v>
      </c>
      <c r="G377" s="81">
        <f t="shared" si="43"/>
        <v>64.989999999999995</v>
      </c>
      <c r="H377" s="26" t="str">
        <f>H376</f>
        <v>"  "</v>
      </c>
      <c r="I377" s="8">
        <v>11</v>
      </c>
      <c r="J377" s="8">
        <v>14</v>
      </c>
      <c r="K377" s="8">
        <f t="shared" si="44"/>
        <v>27.94</v>
      </c>
      <c r="L377" s="8">
        <f t="shared" si="45"/>
        <v>35.56</v>
      </c>
    </row>
    <row r="378" spans="1:18" s="7" customFormat="1" ht="50.25" customHeight="1" x14ac:dyDescent="0.2">
      <c r="A378" s="10" t="s">
        <v>92</v>
      </c>
      <c r="B378" s="10" t="s">
        <v>964</v>
      </c>
      <c r="C378" s="11" t="s">
        <v>1179</v>
      </c>
      <c r="D378" s="11" t="s">
        <v>111</v>
      </c>
      <c r="E378" s="41">
        <v>29.99</v>
      </c>
      <c r="F378" s="42">
        <f t="shared" si="42"/>
        <v>1</v>
      </c>
      <c r="G378" s="41">
        <f t="shared" si="43"/>
        <v>29.99</v>
      </c>
      <c r="H378" s="59" t="s">
        <v>1004</v>
      </c>
      <c r="I378" s="10">
        <v>11</v>
      </c>
      <c r="J378" s="10">
        <v>11</v>
      </c>
      <c r="K378" s="10">
        <f t="shared" si="44"/>
        <v>27.94</v>
      </c>
      <c r="L378" s="10">
        <f t="shared" si="45"/>
        <v>27.94</v>
      </c>
      <c r="R378" s="7">
        <v>1</v>
      </c>
    </row>
    <row r="379" spans="1:18" s="9" customFormat="1" ht="50.25" customHeight="1" x14ac:dyDescent="0.2">
      <c r="A379" s="12" t="s">
        <v>92</v>
      </c>
      <c r="B379" s="12" t="str">
        <f xml:space="preserve"> SUBSTITUTE(B378, "s", "d")</f>
        <v>PCBd</v>
      </c>
      <c r="C379" s="12" t="str">
        <f>C378&amp;" - Deluxe"</f>
        <v>The FTD® Color Your Day® With Tranquility™ Bouquet  - Deluxe</v>
      </c>
      <c r="D379" s="17" t="s">
        <v>111</v>
      </c>
      <c r="E379" s="37">
        <v>39.99</v>
      </c>
      <c r="F379" s="38">
        <f t="shared" si="42"/>
        <v>1</v>
      </c>
      <c r="G379" s="37">
        <f t="shared" si="43"/>
        <v>39.99</v>
      </c>
      <c r="H379" s="1" t="s">
        <v>1809</v>
      </c>
      <c r="I379" s="12">
        <v>12</v>
      </c>
      <c r="J379" s="12">
        <v>12</v>
      </c>
      <c r="K379" s="12">
        <f t="shared" si="44"/>
        <v>30.48</v>
      </c>
      <c r="L379" s="12">
        <f t="shared" si="45"/>
        <v>30.48</v>
      </c>
    </row>
    <row r="380" spans="1:18" s="9" customFormat="1" ht="50.25" customHeight="1" x14ac:dyDescent="0.2">
      <c r="A380" s="12" t="s">
        <v>92</v>
      </c>
      <c r="B380" s="12" t="str">
        <f xml:space="preserve"> SUBSTITUTE(B378, "s", "p")</f>
        <v>PCBp</v>
      </c>
      <c r="C380" s="12" t="str">
        <f>C378&amp;" - Premium"</f>
        <v>The FTD® Color Your Day® With Tranquility™ Bouquet  - Premium</v>
      </c>
      <c r="D380" s="17" t="s">
        <v>111</v>
      </c>
      <c r="E380" s="37">
        <v>49.99</v>
      </c>
      <c r="F380" s="38">
        <f t="shared" si="42"/>
        <v>1</v>
      </c>
      <c r="G380" s="37">
        <f t="shared" si="43"/>
        <v>49.99</v>
      </c>
      <c r="H380" s="1" t="s">
        <v>1809</v>
      </c>
      <c r="I380" s="12">
        <v>13</v>
      </c>
      <c r="J380" s="12">
        <v>13</v>
      </c>
      <c r="K380" s="12">
        <f t="shared" si="44"/>
        <v>33.020000000000003</v>
      </c>
      <c r="L380" s="12">
        <f t="shared" si="45"/>
        <v>33.020000000000003</v>
      </c>
    </row>
    <row r="381" spans="1:18" s="5" customFormat="1" ht="50.25" customHeight="1" x14ac:dyDescent="0.2">
      <c r="A381" s="8" t="str">
        <f>A380</f>
        <v>A
Exclusives</v>
      </c>
      <c r="B381" s="8" t="str">
        <f xml:space="preserve"> SUBSTITUTE(B378, "s", "e")</f>
        <v>PCBe</v>
      </c>
      <c r="C381" s="26" t="str">
        <f>C378&amp;" - Exquisite"</f>
        <v>The FTD® Color Your Day® With Tranquility™ Bouquet  - Exquisite</v>
      </c>
      <c r="D381" s="26" t="str">
        <f>D380</f>
        <v xml:space="preserve">Exclusives - Everyday </v>
      </c>
      <c r="E381" s="39">
        <v>59.99</v>
      </c>
      <c r="F381" s="80">
        <f t="shared" si="42"/>
        <v>1</v>
      </c>
      <c r="G381" s="81">
        <f t="shared" si="43"/>
        <v>59.99</v>
      </c>
      <c r="H381" s="26" t="str">
        <f>H380</f>
        <v>"  "</v>
      </c>
      <c r="I381" s="8">
        <v>13</v>
      </c>
      <c r="J381" s="8">
        <v>13</v>
      </c>
      <c r="K381" s="8">
        <f t="shared" si="44"/>
        <v>33.020000000000003</v>
      </c>
      <c r="L381" s="8">
        <f t="shared" si="45"/>
        <v>33.020000000000003</v>
      </c>
    </row>
    <row r="382" spans="1:18" s="7" customFormat="1" ht="50.25" customHeight="1" x14ac:dyDescent="0.2">
      <c r="A382" s="10" t="s">
        <v>92</v>
      </c>
      <c r="B382" s="10" t="s">
        <v>965</v>
      </c>
      <c r="C382" s="11" t="s">
        <v>1180</v>
      </c>
      <c r="D382" s="11" t="s">
        <v>111</v>
      </c>
      <c r="E382" s="41">
        <v>29.99</v>
      </c>
      <c r="F382" s="42">
        <f t="shared" si="42"/>
        <v>1</v>
      </c>
      <c r="G382" s="41">
        <f t="shared" si="43"/>
        <v>29.99</v>
      </c>
      <c r="H382" s="59" t="s">
        <v>1005</v>
      </c>
      <c r="I382" s="10">
        <v>11</v>
      </c>
      <c r="J382" s="10">
        <v>10</v>
      </c>
      <c r="K382" s="10">
        <f t="shared" si="44"/>
        <v>27.94</v>
      </c>
      <c r="L382" s="10">
        <f t="shared" si="45"/>
        <v>25.4</v>
      </c>
      <c r="R382" s="7">
        <v>1</v>
      </c>
    </row>
    <row r="383" spans="1:18" s="9" customFormat="1" ht="50.25" customHeight="1" x14ac:dyDescent="0.2">
      <c r="A383" s="12" t="s">
        <v>92</v>
      </c>
      <c r="B383" s="12" t="str">
        <f xml:space="preserve"> SUBSTITUTE(B382, "s", "d")</f>
        <v>PCGd</v>
      </c>
      <c r="C383" s="12" t="str">
        <f>C382&amp;" - Deluxe"</f>
        <v>The FTD® Color Your Day® With Joy™ Bouquet  - Deluxe</v>
      </c>
      <c r="D383" s="17" t="s">
        <v>111</v>
      </c>
      <c r="E383" s="37">
        <v>39.99</v>
      </c>
      <c r="F383" s="38">
        <f t="shared" si="42"/>
        <v>1</v>
      </c>
      <c r="G383" s="37">
        <f t="shared" si="43"/>
        <v>39.99</v>
      </c>
      <c r="H383" s="1" t="s">
        <v>1809</v>
      </c>
      <c r="I383" s="12">
        <v>12</v>
      </c>
      <c r="J383" s="12">
        <v>11</v>
      </c>
      <c r="K383" s="12">
        <f t="shared" si="44"/>
        <v>30.48</v>
      </c>
      <c r="L383" s="12">
        <f t="shared" si="45"/>
        <v>27.94</v>
      </c>
    </row>
    <row r="384" spans="1:18" s="9" customFormat="1" ht="50.25" customHeight="1" x14ac:dyDescent="0.2">
      <c r="A384" s="12" t="s">
        <v>92</v>
      </c>
      <c r="B384" s="12" t="str">
        <f xml:space="preserve"> SUBSTITUTE(B382, "s", "p")</f>
        <v>PCGp</v>
      </c>
      <c r="C384" s="12" t="str">
        <f>C382&amp;" - Premium"</f>
        <v>The FTD® Color Your Day® With Joy™ Bouquet  - Premium</v>
      </c>
      <c r="D384" s="17" t="s">
        <v>111</v>
      </c>
      <c r="E384" s="37">
        <v>49.99</v>
      </c>
      <c r="F384" s="38">
        <f t="shared" si="42"/>
        <v>1</v>
      </c>
      <c r="G384" s="37">
        <f t="shared" si="43"/>
        <v>49.99</v>
      </c>
      <c r="H384" s="1" t="s">
        <v>1809</v>
      </c>
      <c r="I384" s="12">
        <v>13</v>
      </c>
      <c r="J384" s="12">
        <v>13</v>
      </c>
      <c r="K384" s="12">
        <f t="shared" si="44"/>
        <v>33.020000000000003</v>
      </c>
      <c r="L384" s="12">
        <f t="shared" si="45"/>
        <v>33.020000000000003</v>
      </c>
    </row>
    <row r="385" spans="1:18" s="5" customFormat="1" ht="50.25" customHeight="1" x14ac:dyDescent="0.2">
      <c r="A385" s="8" t="str">
        <f>A384</f>
        <v>A
Exclusives</v>
      </c>
      <c r="B385" s="8" t="str">
        <f xml:space="preserve"> SUBSTITUTE(B382, "s", "e")</f>
        <v>PCGe</v>
      </c>
      <c r="C385" s="26" t="str">
        <f>C382&amp;" - Exquisite"</f>
        <v>The FTD® Color Your Day® With Joy™ Bouquet  - Exquisite</v>
      </c>
      <c r="D385" s="26" t="str">
        <f>D384</f>
        <v xml:space="preserve">Exclusives - Everyday </v>
      </c>
      <c r="E385" s="39">
        <v>59.99</v>
      </c>
      <c r="F385" s="80">
        <f t="shared" si="42"/>
        <v>1</v>
      </c>
      <c r="G385" s="81">
        <f t="shared" si="43"/>
        <v>59.99</v>
      </c>
      <c r="H385" s="26" t="str">
        <f>H384</f>
        <v>"  "</v>
      </c>
      <c r="I385" s="8">
        <v>14</v>
      </c>
      <c r="J385" s="8">
        <v>13</v>
      </c>
      <c r="K385" s="8">
        <f t="shared" si="44"/>
        <v>35.56</v>
      </c>
      <c r="L385" s="8">
        <f t="shared" si="45"/>
        <v>33.020000000000003</v>
      </c>
    </row>
    <row r="386" spans="1:18" s="7" customFormat="1" ht="50.25" customHeight="1" x14ac:dyDescent="0.2">
      <c r="A386" s="10" t="s">
        <v>92</v>
      </c>
      <c r="B386" s="10" t="s">
        <v>966</v>
      </c>
      <c r="C386" s="11" t="s">
        <v>1181</v>
      </c>
      <c r="D386" s="11" t="s">
        <v>111</v>
      </c>
      <c r="E386" s="41">
        <v>29.99</v>
      </c>
      <c r="F386" s="42">
        <f t="shared" ref="F386:F449" si="46">$F$1</f>
        <v>1</v>
      </c>
      <c r="G386" s="41">
        <f t="shared" si="43"/>
        <v>29.99</v>
      </c>
      <c r="H386" s="59" t="s">
        <v>1006</v>
      </c>
      <c r="I386" s="10">
        <v>10</v>
      </c>
      <c r="J386" s="10">
        <v>9</v>
      </c>
      <c r="K386" s="10">
        <f t="shared" si="44"/>
        <v>25.4</v>
      </c>
      <c r="L386" s="10">
        <f t="shared" si="45"/>
        <v>22.86</v>
      </c>
      <c r="R386" s="7">
        <v>1</v>
      </c>
    </row>
    <row r="387" spans="1:18" s="9" customFormat="1" ht="50.25" customHeight="1" x14ac:dyDescent="0.2">
      <c r="A387" s="12" t="s">
        <v>92</v>
      </c>
      <c r="B387" s="12" t="str">
        <f xml:space="preserve"> SUBSTITUTE(B386, "s", "d")</f>
        <v>PCLd</v>
      </c>
      <c r="C387" s="12" t="str">
        <f>C386&amp;" - Deluxe"</f>
        <v>The FTD® Color Your Day® With Beauty™ Bouquet  - Deluxe</v>
      </c>
      <c r="D387" s="17" t="s">
        <v>111</v>
      </c>
      <c r="E387" s="37">
        <v>39.99</v>
      </c>
      <c r="F387" s="38">
        <f t="shared" si="46"/>
        <v>1</v>
      </c>
      <c r="G387" s="37">
        <f t="shared" si="43"/>
        <v>39.99</v>
      </c>
      <c r="H387" s="1" t="s">
        <v>1809</v>
      </c>
      <c r="I387" s="12">
        <v>12</v>
      </c>
      <c r="J387" s="12">
        <v>10</v>
      </c>
      <c r="K387" s="12">
        <f t="shared" si="44"/>
        <v>30.48</v>
      </c>
      <c r="L387" s="12">
        <f t="shared" si="45"/>
        <v>25.4</v>
      </c>
    </row>
    <row r="388" spans="1:18" s="9" customFormat="1" ht="50.25" customHeight="1" x14ac:dyDescent="0.2">
      <c r="A388" s="12" t="s">
        <v>92</v>
      </c>
      <c r="B388" s="12" t="str">
        <f xml:space="preserve"> SUBSTITUTE(B386, "s", "p")</f>
        <v>PCLp</v>
      </c>
      <c r="C388" s="12" t="str">
        <f>C386&amp;" - Premium"</f>
        <v>The FTD® Color Your Day® With Beauty™ Bouquet  - Premium</v>
      </c>
      <c r="D388" s="17" t="s">
        <v>111</v>
      </c>
      <c r="E388" s="37">
        <v>49.99</v>
      </c>
      <c r="F388" s="38">
        <f t="shared" si="46"/>
        <v>1</v>
      </c>
      <c r="G388" s="37">
        <f t="shared" si="43"/>
        <v>49.99</v>
      </c>
      <c r="H388" s="1" t="s">
        <v>1809</v>
      </c>
      <c r="I388" s="12">
        <v>13</v>
      </c>
      <c r="J388" s="12">
        <v>11</v>
      </c>
      <c r="K388" s="12">
        <f t="shared" si="44"/>
        <v>33.020000000000003</v>
      </c>
      <c r="L388" s="12">
        <f t="shared" si="45"/>
        <v>27.94</v>
      </c>
    </row>
    <row r="389" spans="1:18" s="5" customFormat="1" ht="50.25" customHeight="1" x14ac:dyDescent="0.2">
      <c r="A389" s="8" t="str">
        <f>A388</f>
        <v>A
Exclusives</v>
      </c>
      <c r="B389" s="8" t="str">
        <f xml:space="preserve"> SUBSTITUTE(B386, "s", "e")</f>
        <v>PCLe</v>
      </c>
      <c r="C389" s="26" t="str">
        <f>C386&amp;" - Exquisite"</f>
        <v>The FTD® Color Your Day® With Beauty™ Bouquet  - Exquisite</v>
      </c>
      <c r="D389" s="26" t="str">
        <f>D388</f>
        <v xml:space="preserve">Exclusives - Everyday </v>
      </c>
      <c r="E389" s="39">
        <v>59.99</v>
      </c>
      <c r="F389" s="80">
        <f t="shared" si="46"/>
        <v>1</v>
      </c>
      <c r="G389" s="81">
        <f t="shared" si="43"/>
        <v>59.99</v>
      </c>
      <c r="H389" s="26" t="str">
        <f>H388</f>
        <v>"  "</v>
      </c>
      <c r="I389" s="8">
        <v>14</v>
      </c>
      <c r="J389" s="8">
        <v>12</v>
      </c>
      <c r="K389" s="8">
        <f t="shared" si="44"/>
        <v>35.56</v>
      </c>
      <c r="L389" s="8">
        <f t="shared" si="45"/>
        <v>30.48</v>
      </c>
    </row>
    <row r="390" spans="1:18" s="7" customFormat="1" ht="50.25" customHeight="1" x14ac:dyDescent="0.2">
      <c r="A390" s="10" t="s">
        <v>92</v>
      </c>
      <c r="B390" s="10" t="s">
        <v>967</v>
      </c>
      <c r="C390" s="11" t="s">
        <v>1182</v>
      </c>
      <c r="D390" s="11" t="s">
        <v>111</v>
      </c>
      <c r="E390" s="41">
        <v>29.99</v>
      </c>
      <c r="F390" s="42">
        <f t="shared" si="46"/>
        <v>1</v>
      </c>
      <c r="G390" s="41">
        <f t="shared" si="43"/>
        <v>29.99</v>
      </c>
      <c r="H390" s="59" t="s">
        <v>1007</v>
      </c>
      <c r="I390" s="10">
        <v>11</v>
      </c>
      <c r="J390" s="10">
        <v>11</v>
      </c>
      <c r="K390" s="10">
        <f t="shared" si="44"/>
        <v>27.94</v>
      </c>
      <c r="L390" s="10">
        <f t="shared" si="45"/>
        <v>27.94</v>
      </c>
      <c r="R390" s="7">
        <v>1</v>
      </c>
    </row>
    <row r="391" spans="1:18" s="9" customFormat="1" ht="50.25" customHeight="1" x14ac:dyDescent="0.2">
      <c r="A391" s="12" t="s">
        <v>92</v>
      </c>
      <c r="B391" s="12" t="str">
        <f xml:space="preserve"> SUBSTITUTE(B390, "s", "d")</f>
        <v>PCOd</v>
      </c>
      <c r="C391" s="12" t="str">
        <f>C390&amp;" - Deluxe"</f>
        <v>The FTD® Color Your Day® With Laughter™ Bouquet  - Deluxe</v>
      </c>
      <c r="D391" s="17" t="s">
        <v>111</v>
      </c>
      <c r="E391" s="37">
        <v>39.99</v>
      </c>
      <c r="F391" s="38">
        <f t="shared" si="46"/>
        <v>1</v>
      </c>
      <c r="G391" s="37">
        <f t="shared" si="43"/>
        <v>39.99</v>
      </c>
      <c r="H391" s="1" t="s">
        <v>1809</v>
      </c>
      <c r="I391" s="12">
        <v>12</v>
      </c>
      <c r="J391" s="12">
        <v>12</v>
      </c>
      <c r="K391" s="12">
        <f t="shared" si="44"/>
        <v>30.48</v>
      </c>
      <c r="L391" s="12">
        <f t="shared" si="45"/>
        <v>30.48</v>
      </c>
    </row>
    <row r="392" spans="1:18" s="9" customFormat="1" ht="50.25" customHeight="1" x14ac:dyDescent="0.2">
      <c r="A392" s="12" t="s">
        <v>92</v>
      </c>
      <c r="B392" s="12" t="str">
        <f xml:space="preserve"> SUBSTITUTE(B390, "s", "p")</f>
        <v>PCOp</v>
      </c>
      <c r="C392" s="12" t="str">
        <f>C390&amp;" - Premium"</f>
        <v>The FTD® Color Your Day® With Laughter™ Bouquet  - Premium</v>
      </c>
      <c r="D392" s="17" t="s">
        <v>111</v>
      </c>
      <c r="E392" s="37">
        <v>49.99</v>
      </c>
      <c r="F392" s="38">
        <f t="shared" si="46"/>
        <v>1</v>
      </c>
      <c r="G392" s="37">
        <f t="shared" si="43"/>
        <v>49.99</v>
      </c>
      <c r="H392" s="1" t="s">
        <v>1809</v>
      </c>
      <c r="I392" s="12">
        <v>13</v>
      </c>
      <c r="J392" s="12">
        <v>13</v>
      </c>
      <c r="K392" s="12">
        <f t="shared" si="44"/>
        <v>33.020000000000003</v>
      </c>
      <c r="L392" s="12">
        <f t="shared" si="45"/>
        <v>33.020000000000003</v>
      </c>
    </row>
    <row r="393" spans="1:18" s="5" customFormat="1" ht="50.25" customHeight="1" x14ac:dyDescent="0.2">
      <c r="A393" s="8" t="str">
        <f>A392</f>
        <v>A
Exclusives</v>
      </c>
      <c r="B393" s="8" t="str">
        <f xml:space="preserve"> SUBSTITUTE(B390, "s", "e")</f>
        <v>PCOe</v>
      </c>
      <c r="C393" s="26" t="str">
        <f>C390&amp;" - Exquisite"</f>
        <v>The FTD® Color Your Day® With Laughter™ Bouquet  - Exquisite</v>
      </c>
      <c r="D393" s="26" t="str">
        <f>D392</f>
        <v xml:space="preserve">Exclusives - Everyday </v>
      </c>
      <c r="E393" s="39">
        <v>59.99</v>
      </c>
      <c r="F393" s="80">
        <f t="shared" si="46"/>
        <v>1</v>
      </c>
      <c r="G393" s="81">
        <f t="shared" si="43"/>
        <v>59.99</v>
      </c>
      <c r="H393" s="26" t="str">
        <f>H392</f>
        <v>"  "</v>
      </c>
      <c r="I393" s="8">
        <v>14</v>
      </c>
      <c r="J393" s="8">
        <v>13</v>
      </c>
      <c r="K393" s="8">
        <f t="shared" si="44"/>
        <v>35.56</v>
      </c>
      <c r="L393" s="8">
        <f t="shared" si="45"/>
        <v>33.020000000000003</v>
      </c>
    </row>
    <row r="394" spans="1:18" s="7" customFormat="1" ht="50.25" customHeight="1" x14ac:dyDescent="0.2">
      <c r="A394" s="10" t="s">
        <v>92</v>
      </c>
      <c r="B394" s="10" t="s">
        <v>968</v>
      </c>
      <c r="C394" s="11" t="s">
        <v>1183</v>
      </c>
      <c r="D394" s="11" t="s">
        <v>111</v>
      </c>
      <c r="E394" s="41">
        <v>29.99</v>
      </c>
      <c r="F394" s="42">
        <f t="shared" si="46"/>
        <v>1</v>
      </c>
      <c r="G394" s="41">
        <f t="shared" si="43"/>
        <v>29.99</v>
      </c>
      <c r="H394" s="59" t="s">
        <v>1008</v>
      </c>
      <c r="I394" s="10">
        <v>11</v>
      </c>
      <c r="J394" s="10">
        <v>10</v>
      </c>
      <c r="K394" s="10">
        <f t="shared" si="44"/>
        <v>27.94</v>
      </c>
      <c r="L394" s="10">
        <f t="shared" si="45"/>
        <v>25.4</v>
      </c>
      <c r="R394" s="7">
        <v>1</v>
      </c>
    </row>
    <row r="395" spans="1:18" s="9" customFormat="1" ht="50.25" customHeight="1" x14ac:dyDescent="0.2">
      <c r="A395" s="12" t="s">
        <v>92</v>
      </c>
      <c r="B395" s="12" t="str">
        <f xml:space="preserve"> SUBSTITUTE(B394, "s", "d")</f>
        <v>PCPd</v>
      </c>
      <c r="C395" s="12" t="str">
        <f>C394&amp;" - Deluxe"</f>
        <v>The FTD® Color Your Day® With Happiness™ Bouquet  - Deluxe</v>
      </c>
      <c r="D395" s="17" t="s">
        <v>111</v>
      </c>
      <c r="E395" s="37">
        <v>39.99</v>
      </c>
      <c r="F395" s="38">
        <f t="shared" si="46"/>
        <v>1</v>
      </c>
      <c r="G395" s="37">
        <f t="shared" si="43"/>
        <v>39.99</v>
      </c>
      <c r="H395" s="1" t="s">
        <v>1809</v>
      </c>
      <c r="I395" s="12">
        <v>12</v>
      </c>
      <c r="J395" s="12">
        <v>12</v>
      </c>
      <c r="K395" s="12">
        <f t="shared" si="44"/>
        <v>30.48</v>
      </c>
      <c r="L395" s="12">
        <f t="shared" si="45"/>
        <v>30.48</v>
      </c>
    </row>
    <row r="396" spans="1:18" s="9" customFormat="1" ht="50.25" customHeight="1" x14ac:dyDescent="0.2">
      <c r="A396" s="12" t="s">
        <v>92</v>
      </c>
      <c r="B396" s="12" t="str">
        <f xml:space="preserve"> SUBSTITUTE(B394, "s", "p")</f>
        <v>PCPp</v>
      </c>
      <c r="C396" s="12" t="str">
        <f>C394&amp;" - Premium"</f>
        <v>The FTD® Color Your Day® With Happiness™ Bouquet  - Premium</v>
      </c>
      <c r="D396" s="17" t="s">
        <v>111</v>
      </c>
      <c r="E396" s="37">
        <v>49.99</v>
      </c>
      <c r="F396" s="38">
        <f t="shared" si="46"/>
        <v>1</v>
      </c>
      <c r="G396" s="37">
        <f t="shared" si="43"/>
        <v>49.99</v>
      </c>
      <c r="H396" s="1" t="s">
        <v>1809</v>
      </c>
      <c r="I396" s="12">
        <v>13</v>
      </c>
      <c r="J396" s="12">
        <v>13</v>
      </c>
      <c r="K396" s="12">
        <f t="shared" si="44"/>
        <v>33.020000000000003</v>
      </c>
      <c r="L396" s="12">
        <f t="shared" si="45"/>
        <v>33.020000000000003</v>
      </c>
    </row>
    <row r="397" spans="1:18" s="5" customFormat="1" ht="50.25" customHeight="1" x14ac:dyDescent="0.2">
      <c r="A397" s="8" t="str">
        <f>A396</f>
        <v>A
Exclusives</v>
      </c>
      <c r="B397" s="8" t="str">
        <f xml:space="preserve"> SUBSTITUTE(B394, "s", "e")</f>
        <v>PCPe</v>
      </c>
      <c r="C397" s="26" t="str">
        <f>C394&amp;" - Exquisite"</f>
        <v>The FTD® Color Your Day® With Happiness™ Bouquet  - Exquisite</v>
      </c>
      <c r="D397" s="26" t="str">
        <f>D396</f>
        <v xml:space="preserve">Exclusives - Everyday </v>
      </c>
      <c r="E397" s="39">
        <v>59.99</v>
      </c>
      <c r="F397" s="80">
        <f t="shared" si="46"/>
        <v>1</v>
      </c>
      <c r="G397" s="81">
        <f t="shared" si="43"/>
        <v>59.99</v>
      </c>
      <c r="H397" s="26" t="str">
        <f>H396</f>
        <v>"  "</v>
      </c>
      <c r="I397" s="8">
        <v>14</v>
      </c>
      <c r="J397" s="8">
        <v>13</v>
      </c>
      <c r="K397" s="8">
        <f t="shared" si="44"/>
        <v>35.56</v>
      </c>
      <c r="L397" s="8">
        <f t="shared" si="45"/>
        <v>33.020000000000003</v>
      </c>
    </row>
    <row r="398" spans="1:18" s="7" customFormat="1" ht="50.25" customHeight="1" x14ac:dyDescent="0.2">
      <c r="A398" s="10" t="s">
        <v>92</v>
      </c>
      <c r="B398" s="10" t="s">
        <v>969</v>
      </c>
      <c r="C398" s="11" t="s">
        <v>1184</v>
      </c>
      <c r="D398" s="11" t="s">
        <v>111</v>
      </c>
      <c r="E398" s="41">
        <v>29.99</v>
      </c>
      <c r="F398" s="42">
        <f t="shared" si="46"/>
        <v>1</v>
      </c>
      <c r="G398" s="41">
        <f t="shared" si="43"/>
        <v>29.99</v>
      </c>
      <c r="H398" s="59" t="s">
        <v>1009</v>
      </c>
      <c r="I398" s="10">
        <v>11</v>
      </c>
      <c r="J398" s="10">
        <v>11</v>
      </c>
      <c r="K398" s="10">
        <f t="shared" si="44"/>
        <v>27.94</v>
      </c>
      <c r="L398" s="10">
        <f t="shared" si="45"/>
        <v>27.94</v>
      </c>
      <c r="R398" s="7">
        <v>1</v>
      </c>
    </row>
    <row r="399" spans="1:18" s="9" customFormat="1" ht="50.25" customHeight="1" x14ac:dyDescent="0.2">
      <c r="A399" s="12" t="s">
        <v>92</v>
      </c>
      <c r="B399" s="12" t="str">
        <f xml:space="preserve"> SUBSTITUTE(B398, "s", "d")</f>
        <v>PCVd</v>
      </c>
      <c r="C399" s="12" t="str">
        <f>C398&amp;" - Deluxe"</f>
        <v>The FTD® Color Your Day® With Radiance™ Bouquet  - Deluxe</v>
      </c>
      <c r="D399" s="17" t="s">
        <v>111</v>
      </c>
      <c r="E399" s="37">
        <v>39.99</v>
      </c>
      <c r="F399" s="38">
        <f t="shared" si="46"/>
        <v>1</v>
      </c>
      <c r="G399" s="37">
        <f t="shared" si="43"/>
        <v>39.99</v>
      </c>
      <c r="H399" s="1" t="s">
        <v>1809</v>
      </c>
      <c r="I399" s="12">
        <v>12</v>
      </c>
      <c r="J399" s="12">
        <v>12</v>
      </c>
      <c r="K399" s="12">
        <f t="shared" si="44"/>
        <v>30.48</v>
      </c>
      <c r="L399" s="12">
        <f t="shared" si="45"/>
        <v>30.48</v>
      </c>
    </row>
    <row r="400" spans="1:18" s="9" customFormat="1" ht="50.25" customHeight="1" x14ac:dyDescent="0.2">
      <c r="A400" s="12" t="s">
        <v>92</v>
      </c>
      <c r="B400" s="12" t="str">
        <f xml:space="preserve"> SUBSTITUTE(B398, "s", "p")</f>
        <v>PCVp</v>
      </c>
      <c r="C400" s="12" t="str">
        <f>C398&amp;" - Premium"</f>
        <v>The FTD® Color Your Day® With Radiance™ Bouquet  - Premium</v>
      </c>
      <c r="D400" s="17" t="s">
        <v>111</v>
      </c>
      <c r="E400" s="37">
        <v>49.99</v>
      </c>
      <c r="F400" s="38">
        <f t="shared" si="46"/>
        <v>1</v>
      </c>
      <c r="G400" s="37">
        <f t="shared" si="43"/>
        <v>49.99</v>
      </c>
      <c r="H400" s="1" t="s">
        <v>1809</v>
      </c>
      <c r="I400" s="12">
        <v>13</v>
      </c>
      <c r="J400" s="12">
        <v>13</v>
      </c>
      <c r="K400" s="12">
        <f t="shared" si="44"/>
        <v>33.020000000000003</v>
      </c>
      <c r="L400" s="12">
        <f t="shared" si="45"/>
        <v>33.020000000000003</v>
      </c>
    </row>
    <row r="401" spans="1:89" s="5" customFormat="1" ht="50.25" customHeight="1" x14ac:dyDescent="0.2">
      <c r="A401" s="8" t="str">
        <f>A400</f>
        <v>A
Exclusives</v>
      </c>
      <c r="B401" s="8" t="str">
        <f xml:space="preserve"> SUBSTITUTE(B398, "s", "e")</f>
        <v>PCVe</v>
      </c>
      <c r="C401" s="26" t="str">
        <f>C398&amp;" - Exquisite"</f>
        <v>The FTD® Color Your Day® With Radiance™ Bouquet  - Exquisite</v>
      </c>
      <c r="D401" s="26" t="str">
        <f>D400</f>
        <v xml:space="preserve">Exclusives - Everyday </v>
      </c>
      <c r="E401" s="39">
        <v>59.99</v>
      </c>
      <c r="F401" s="80">
        <f t="shared" si="46"/>
        <v>1</v>
      </c>
      <c r="G401" s="81">
        <f t="shared" si="43"/>
        <v>59.99</v>
      </c>
      <c r="H401" s="26" t="str">
        <f>H400</f>
        <v>"  "</v>
      </c>
      <c r="I401" s="8">
        <v>14</v>
      </c>
      <c r="J401" s="8">
        <v>13</v>
      </c>
      <c r="K401" s="8">
        <f t="shared" si="44"/>
        <v>35.56</v>
      </c>
      <c r="L401" s="8">
        <f t="shared" si="45"/>
        <v>33.020000000000003</v>
      </c>
    </row>
    <row r="402" spans="1:89" s="7" customFormat="1" ht="50.25" customHeight="1" x14ac:dyDescent="0.2">
      <c r="A402" s="10" t="s">
        <v>92</v>
      </c>
      <c r="B402" s="10" t="s">
        <v>970</v>
      </c>
      <c r="C402" s="11" t="s">
        <v>1185</v>
      </c>
      <c r="D402" s="11" t="s">
        <v>111</v>
      </c>
      <c r="E402" s="41">
        <v>29.99</v>
      </c>
      <c r="F402" s="42">
        <f t="shared" si="46"/>
        <v>1</v>
      </c>
      <c r="G402" s="41">
        <f t="shared" si="43"/>
        <v>29.99</v>
      </c>
      <c r="H402" s="59" t="s">
        <v>1010</v>
      </c>
      <c r="I402" s="10">
        <v>12</v>
      </c>
      <c r="J402" s="10">
        <v>10</v>
      </c>
      <c r="K402" s="10">
        <f t="shared" si="44"/>
        <v>30.48</v>
      </c>
      <c r="L402" s="10">
        <f t="shared" si="45"/>
        <v>25.4</v>
      </c>
      <c r="R402" s="7">
        <v>1</v>
      </c>
    </row>
    <row r="403" spans="1:89" s="9" customFormat="1" ht="50.25" customHeight="1" x14ac:dyDescent="0.2">
      <c r="A403" s="12" t="s">
        <v>92</v>
      </c>
      <c r="B403" s="12" t="str">
        <f xml:space="preserve"> SUBSTITUTE(B402, "s", "d")</f>
        <v>PCYd</v>
      </c>
      <c r="C403" s="12" t="str">
        <f>C402&amp;" - Deluxe"</f>
        <v>The FTD® Color Your Day® With Sunshine™ Bouquet - Deluxe</v>
      </c>
      <c r="D403" s="17" t="s">
        <v>111</v>
      </c>
      <c r="E403" s="37">
        <v>39.99</v>
      </c>
      <c r="F403" s="38">
        <f t="shared" si="46"/>
        <v>1</v>
      </c>
      <c r="G403" s="37">
        <f t="shared" si="43"/>
        <v>39.99</v>
      </c>
      <c r="H403" s="1" t="s">
        <v>1809</v>
      </c>
      <c r="I403" s="12">
        <v>13</v>
      </c>
      <c r="J403" s="12">
        <v>12</v>
      </c>
      <c r="K403" s="12">
        <f t="shared" si="44"/>
        <v>33.020000000000003</v>
      </c>
      <c r="L403" s="12">
        <f t="shared" si="45"/>
        <v>30.48</v>
      </c>
    </row>
    <row r="404" spans="1:89" s="9" customFormat="1" ht="50.25" customHeight="1" x14ac:dyDescent="0.2">
      <c r="A404" s="12" t="s">
        <v>92</v>
      </c>
      <c r="B404" s="12" t="str">
        <f xml:space="preserve"> SUBSTITUTE(B402, "s", "p")</f>
        <v>PCYp</v>
      </c>
      <c r="C404" s="12" t="str">
        <f>C402&amp;" - Premium"</f>
        <v>The FTD® Color Your Day® With Sunshine™ Bouquet - Premium</v>
      </c>
      <c r="D404" s="17" t="s">
        <v>111</v>
      </c>
      <c r="E404" s="37">
        <v>49.99</v>
      </c>
      <c r="F404" s="38">
        <f t="shared" si="46"/>
        <v>1</v>
      </c>
      <c r="G404" s="37">
        <f t="shared" si="43"/>
        <v>49.99</v>
      </c>
      <c r="H404" s="1" t="s">
        <v>1809</v>
      </c>
      <c r="I404" s="12">
        <v>13</v>
      </c>
      <c r="J404" s="12">
        <v>13</v>
      </c>
      <c r="K404" s="12">
        <f t="shared" si="44"/>
        <v>33.020000000000003</v>
      </c>
      <c r="L404" s="12">
        <f t="shared" si="45"/>
        <v>33.020000000000003</v>
      </c>
    </row>
    <row r="405" spans="1:89" s="5" customFormat="1" ht="50.25" customHeight="1" x14ac:dyDescent="0.2">
      <c r="A405" s="8" t="str">
        <f>A404</f>
        <v>A
Exclusives</v>
      </c>
      <c r="B405" s="8" t="str">
        <f xml:space="preserve"> SUBSTITUTE(B402, "s", "e")</f>
        <v>PCYe</v>
      </c>
      <c r="C405" s="26" t="str">
        <f>C402&amp;" - Exquisite"</f>
        <v>The FTD® Color Your Day® With Sunshine™ Bouquet - Exquisite</v>
      </c>
      <c r="D405" s="26" t="str">
        <f>D404</f>
        <v xml:space="preserve">Exclusives - Everyday </v>
      </c>
      <c r="E405" s="39">
        <v>59.99</v>
      </c>
      <c r="F405" s="80">
        <f t="shared" si="46"/>
        <v>1</v>
      </c>
      <c r="G405" s="81">
        <f t="shared" si="43"/>
        <v>59.99</v>
      </c>
      <c r="H405" s="26" t="str">
        <f>H404</f>
        <v>"  "</v>
      </c>
      <c r="I405" s="8">
        <v>14</v>
      </c>
      <c r="J405" s="8">
        <v>13</v>
      </c>
      <c r="K405" s="8">
        <f t="shared" si="44"/>
        <v>35.56</v>
      </c>
      <c r="L405" s="8">
        <f t="shared" si="45"/>
        <v>33.020000000000003</v>
      </c>
    </row>
    <row r="406" spans="1:89" s="16" customFormat="1" ht="50.25" customHeight="1" x14ac:dyDescent="0.2">
      <c r="A406" s="3" t="s">
        <v>92</v>
      </c>
      <c r="B406" s="3" t="s">
        <v>1169</v>
      </c>
      <c r="C406" s="4" t="s">
        <v>374</v>
      </c>
      <c r="D406" s="11" t="s">
        <v>111</v>
      </c>
      <c r="E406" s="41">
        <v>34.99</v>
      </c>
      <c r="F406" s="42">
        <f t="shared" si="46"/>
        <v>1</v>
      </c>
      <c r="G406" s="41">
        <f t="shared" si="43"/>
        <v>34.99</v>
      </c>
      <c r="H406" s="77" t="s">
        <v>1254</v>
      </c>
      <c r="I406" s="3">
        <v>10</v>
      </c>
      <c r="J406" s="3">
        <v>10</v>
      </c>
      <c r="K406" s="3">
        <f t="shared" si="44"/>
        <v>25.4</v>
      </c>
      <c r="L406" s="3">
        <f t="shared" si="45"/>
        <v>25.4</v>
      </c>
      <c r="M406" s="7"/>
      <c r="N406" s="7"/>
      <c r="O406" s="7"/>
      <c r="P406" s="7"/>
      <c r="Q406" s="7"/>
      <c r="R406" s="7">
        <v>1</v>
      </c>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row>
    <row r="407" spans="1:89" s="16" customFormat="1" ht="50.25" customHeight="1" x14ac:dyDescent="0.2">
      <c r="A407" s="6" t="s">
        <v>92</v>
      </c>
      <c r="B407" s="12" t="str">
        <f xml:space="preserve"> SUBSTITUTE(B406, "s", "d")</f>
        <v>PMMd</v>
      </c>
      <c r="C407" s="6" t="str">
        <f>C406&amp;" - Deluxe"</f>
        <v>The FTD® Pick-Me-Up® Bouquet - Deluxe</v>
      </c>
      <c r="D407" s="17" t="s">
        <v>111</v>
      </c>
      <c r="E407" s="37">
        <v>44.99</v>
      </c>
      <c r="F407" s="38">
        <f t="shared" si="46"/>
        <v>1</v>
      </c>
      <c r="G407" s="37">
        <f t="shared" si="43"/>
        <v>44.99</v>
      </c>
      <c r="H407" s="1" t="s">
        <v>1809</v>
      </c>
      <c r="I407" s="6">
        <v>11</v>
      </c>
      <c r="J407" s="6">
        <v>10</v>
      </c>
      <c r="K407" s="6">
        <f t="shared" si="44"/>
        <v>27.94</v>
      </c>
      <c r="L407" s="6">
        <f t="shared" si="45"/>
        <v>25.4</v>
      </c>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row>
    <row r="408" spans="1:89" s="9" customFormat="1" ht="50.25" customHeight="1" x14ac:dyDescent="0.2">
      <c r="A408" s="6" t="s">
        <v>92</v>
      </c>
      <c r="B408" s="12" t="str">
        <f xml:space="preserve"> SUBSTITUTE(B406, "s", "p")</f>
        <v>PMMp</v>
      </c>
      <c r="C408" s="6" t="str">
        <f>C406&amp;" - Premium"</f>
        <v>The FTD® Pick-Me-Up® Bouquet - Premium</v>
      </c>
      <c r="D408" s="17" t="s">
        <v>111</v>
      </c>
      <c r="E408" s="37">
        <v>54.99</v>
      </c>
      <c r="F408" s="38">
        <f t="shared" si="46"/>
        <v>1</v>
      </c>
      <c r="G408" s="37">
        <f t="shared" si="43"/>
        <v>54.99</v>
      </c>
      <c r="H408" s="1" t="s">
        <v>1809</v>
      </c>
      <c r="I408" s="6">
        <v>12</v>
      </c>
      <c r="J408" s="6">
        <v>11</v>
      </c>
      <c r="K408" s="6">
        <f t="shared" si="44"/>
        <v>30.48</v>
      </c>
      <c r="L408" s="6">
        <f t="shared" si="45"/>
        <v>27.94</v>
      </c>
    </row>
    <row r="409" spans="1:89" s="5" customFormat="1" ht="50.25" customHeight="1" x14ac:dyDescent="0.2">
      <c r="A409" s="8" t="s">
        <v>92</v>
      </c>
      <c r="B409" s="13" t="str">
        <f xml:space="preserve"> SUBSTITUTE(B406, "s", "e")</f>
        <v>PMMe</v>
      </c>
      <c r="C409" s="8" t="str">
        <f>C406&amp;" - Exquisite"</f>
        <v>The FTD® Pick-Me-Up® Bouquet - Exquisite</v>
      </c>
      <c r="D409" s="26" t="str">
        <f>D408</f>
        <v xml:space="preserve">Exclusives - Everyday </v>
      </c>
      <c r="E409" s="39">
        <v>64.989999999999995</v>
      </c>
      <c r="F409" s="40">
        <f t="shared" si="46"/>
        <v>1</v>
      </c>
      <c r="G409" s="39">
        <f t="shared" si="43"/>
        <v>64.989999999999995</v>
      </c>
      <c r="H409" s="22" t="s">
        <v>1809</v>
      </c>
      <c r="I409" s="8">
        <v>12</v>
      </c>
      <c r="J409" s="8">
        <v>11</v>
      </c>
      <c r="K409" s="8">
        <f t="shared" si="44"/>
        <v>30.48</v>
      </c>
      <c r="L409" s="8">
        <f t="shared" si="45"/>
        <v>27.94</v>
      </c>
    </row>
    <row r="410" spans="1:89" s="7" customFormat="1" ht="50.25" customHeight="1" x14ac:dyDescent="0.2">
      <c r="A410" s="3" t="s">
        <v>92</v>
      </c>
      <c r="B410" s="3" t="s">
        <v>393</v>
      </c>
      <c r="C410" s="4" t="s">
        <v>367</v>
      </c>
      <c r="D410" s="11" t="s">
        <v>343</v>
      </c>
      <c r="E410" s="41">
        <v>34.99</v>
      </c>
      <c r="F410" s="42">
        <f t="shared" si="46"/>
        <v>1</v>
      </c>
      <c r="G410" s="41">
        <f t="shared" si="43"/>
        <v>34.99</v>
      </c>
      <c r="H410" s="59" t="s">
        <v>1011</v>
      </c>
      <c r="I410" s="3">
        <v>9</v>
      </c>
      <c r="J410" s="3">
        <v>11</v>
      </c>
      <c r="K410" s="3">
        <f t="shared" si="44"/>
        <v>22.86</v>
      </c>
      <c r="L410" s="3">
        <f t="shared" si="45"/>
        <v>27.94</v>
      </c>
      <c r="R410" s="7">
        <v>1</v>
      </c>
    </row>
    <row r="411" spans="1:89" s="9" customFormat="1" ht="50.25" customHeight="1" x14ac:dyDescent="0.2">
      <c r="A411" s="6" t="s">
        <v>92</v>
      </c>
      <c r="B411" s="12" t="str">
        <f xml:space="preserve"> SUBSTITUTE(B410, "s", "d")</f>
        <v>RBBd</v>
      </c>
      <c r="C411" s="6" t="str">
        <f>C410&amp;" - Deluxe"</f>
        <v>The FTD® Radiant Blooms™ Bouquet - Deluxe</v>
      </c>
      <c r="D411" s="17" t="s">
        <v>343</v>
      </c>
      <c r="E411" s="37">
        <v>44.99</v>
      </c>
      <c r="F411" s="38">
        <f t="shared" si="46"/>
        <v>1</v>
      </c>
      <c r="G411" s="37">
        <f t="shared" si="43"/>
        <v>44.99</v>
      </c>
      <c r="H411" s="1" t="s">
        <v>1842</v>
      </c>
      <c r="I411" s="6">
        <v>10</v>
      </c>
      <c r="J411" s="6">
        <v>12</v>
      </c>
      <c r="K411" s="6">
        <f t="shared" si="44"/>
        <v>25.4</v>
      </c>
      <c r="L411" s="6">
        <f t="shared" si="45"/>
        <v>30.48</v>
      </c>
    </row>
    <row r="412" spans="1:89" s="9" customFormat="1" ht="50.25" customHeight="1" x14ac:dyDescent="0.2">
      <c r="A412" s="6" t="s">
        <v>92</v>
      </c>
      <c r="B412" s="12" t="str">
        <f xml:space="preserve"> SUBSTITUTE(B410, "s", "p")</f>
        <v>RBBp</v>
      </c>
      <c r="C412" s="6" t="str">
        <f>C410&amp;" - Premium"</f>
        <v>The FTD® Radiant Blooms™ Bouquet - Premium</v>
      </c>
      <c r="D412" s="17" t="s">
        <v>343</v>
      </c>
      <c r="E412" s="37">
        <v>54.99</v>
      </c>
      <c r="F412" s="38">
        <f t="shared" si="46"/>
        <v>1</v>
      </c>
      <c r="G412" s="37">
        <f t="shared" si="43"/>
        <v>54.99</v>
      </c>
      <c r="H412" s="1" t="s">
        <v>1842</v>
      </c>
      <c r="I412" s="6">
        <v>11</v>
      </c>
      <c r="J412" s="6">
        <v>13</v>
      </c>
      <c r="K412" s="6">
        <f t="shared" si="44"/>
        <v>27.94</v>
      </c>
      <c r="L412" s="6">
        <f t="shared" si="45"/>
        <v>33.020000000000003</v>
      </c>
    </row>
    <row r="413" spans="1:89" s="9" customFormat="1" ht="50.25" customHeight="1" x14ac:dyDescent="0.2">
      <c r="A413" s="6" t="str">
        <f>A412</f>
        <v>A
Exclusives</v>
      </c>
      <c r="B413" s="6" t="str">
        <f xml:space="preserve"> SUBSTITUTE(B410, "s", "e")</f>
        <v>RBBe</v>
      </c>
      <c r="C413" s="17" t="str">
        <f>C410&amp;" - Exquisite"</f>
        <v>The FTD® Radiant Blooms™ Bouquet - Exquisite</v>
      </c>
      <c r="D413" s="17" t="str">
        <f>D412</f>
        <v>Exclusives - SS14</v>
      </c>
      <c r="E413" s="37">
        <v>64.989999999999995</v>
      </c>
      <c r="F413" s="83">
        <f t="shared" si="46"/>
        <v>1</v>
      </c>
      <c r="G413" s="84">
        <f t="shared" si="43"/>
        <v>64.989999999999995</v>
      </c>
      <c r="H413" s="17" t="str">
        <f>H412</f>
        <v>" "</v>
      </c>
      <c r="I413" s="6">
        <v>11</v>
      </c>
      <c r="J413" s="6">
        <v>13</v>
      </c>
      <c r="K413" s="6">
        <f t="shared" si="44"/>
        <v>27.94</v>
      </c>
      <c r="L413" s="6">
        <f t="shared" si="45"/>
        <v>33.020000000000003</v>
      </c>
    </row>
    <row r="414" spans="1:89" s="7" customFormat="1" ht="50.25" customHeight="1" x14ac:dyDescent="0.2">
      <c r="A414" s="10" t="s">
        <v>92</v>
      </c>
      <c r="B414" s="10" t="s">
        <v>1895</v>
      </c>
      <c r="C414" s="11" t="s">
        <v>956</v>
      </c>
      <c r="D414" s="11" t="s">
        <v>371</v>
      </c>
      <c r="E414" s="41">
        <v>39.99</v>
      </c>
      <c r="F414" s="42">
        <f t="shared" si="46"/>
        <v>1</v>
      </c>
      <c r="G414" s="41">
        <f t="shared" si="43"/>
        <v>39.99</v>
      </c>
      <c r="H414" s="89" t="s">
        <v>1235</v>
      </c>
      <c r="I414" s="10">
        <v>15</v>
      </c>
      <c r="J414" s="10">
        <v>15</v>
      </c>
      <c r="K414" s="10">
        <f t="shared" si="44"/>
        <v>38.1</v>
      </c>
      <c r="L414" s="10">
        <f t="shared" si="45"/>
        <v>38.1</v>
      </c>
      <c r="R414" s="7">
        <v>1</v>
      </c>
    </row>
    <row r="415" spans="1:89" s="9" customFormat="1" ht="50.25" customHeight="1" x14ac:dyDescent="0.2">
      <c r="A415" s="6" t="s">
        <v>92</v>
      </c>
      <c r="B415" s="12" t="str">
        <f xml:space="preserve"> SUBSTITUTE(B414, "s", "d")</f>
        <v>RDTd</v>
      </c>
      <c r="C415" s="6" t="str">
        <f>C414&amp;" - Deluxe"</f>
        <v>The FTD® Radiant™ Bouquet - Deluxe</v>
      </c>
      <c r="D415" s="17" t="s">
        <v>371</v>
      </c>
      <c r="E415" s="37">
        <v>49.99</v>
      </c>
      <c r="F415" s="38">
        <f t="shared" si="46"/>
        <v>1</v>
      </c>
      <c r="G415" s="37">
        <f t="shared" si="43"/>
        <v>49.99</v>
      </c>
      <c r="H415" s="1" t="s">
        <v>1809</v>
      </c>
      <c r="I415" s="6">
        <v>16</v>
      </c>
      <c r="J415" s="6">
        <v>15</v>
      </c>
      <c r="K415" s="6">
        <f t="shared" si="44"/>
        <v>40.64</v>
      </c>
      <c r="L415" s="6">
        <f t="shared" si="45"/>
        <v>38.1</v>
      </c>
    </row>
    <row r="416" spans="1:89" s="9" customFormat="1" ht="50.25" customHeight="1" x14ac:dyDescent="0.2">
      <c r="A416" s="6" t="s">
        <v>92</v>
      </c>
      <c r="B416" s="12" t="str">
        <f xml:space="preserve"> SUBSTITUTE(B414, "s", "p")</f>
        <v>RDTp</v>
      </c>
      <c r="C416" s="6" t="str">
        <f>C414&amp;" - Premium"</f>
        <v>The FTD® Radiant™ Bouquet - Premium</v>
      </c>
      <c r="D416" s="17" t="s">
        <v>371</v>
      </c>
      <c r="E416" s="37">
        <v>59.99</v>
      </c>
      <c r="F416" s="38">
        <f t="shared" si="46"/>
        <v>1</v>
      </c>
      <c r="G416" s="37">
        <f t="shared" si="43"/>
        <v>59.99</v>
      </c>
      <c r="H416" s="1" t="s">
        <v>1809</v>
      </c>
      <c r="I416" s="6">
        <v>16</v>
      </c>
      <c r="J416" s="6">
        <v>16</v>
      </c>
      <c r="K416" s="6">
        <f t="shared" si="44"/>
        <v>40.64</v>
      </c>
      <c r="L416" s="6">
        <f t="shared" si="45"/>
        <v>40.64</v>
      </c>
    </row>
    <row r="417" spans="1:18" s="5" customFormat="1" ht="50.25" customHeight="1" x14ac:dyDescent="0.2">
      <c r="A417" s="8" t="s">
        <v>92</v>
      </c>
      <c r="B417" s="6" t="str">
        <f xml:space="preserve"> SUBSTITUTE(B414, "s", "e")</f>
        <v>RDTe</v>
      </c>
      <c r="C417" s="8" t="str">
        <f>C414&amp;" - Exquisite"</f>
        <v>The FTD® Radiant™ Bouquet - Exquisite</v>
      </c>
      <c r="D417" s="26" t="s">
        <v>371</v>
      </c>
      <c r="E417" s="39">
        <v>69.989999999999995</v>
      </c>
      <c r="F417" s="40">
        <f t="shared" si="46"/>
        <v>1</v>
      </c>
      <c r="G417" s="39">
        <f t="shared" si="43"/>
        <v>69.989999999999995</v>
      </c>
      <c r="H417" s="22" t="s">
        <v>1809</v>
      </c>
      <c r="I417" s="8">
        <v>16</v>
      </c>
      <c r="J417" s="8">
        <v>17</v>
      </c>
      <c r="K417" s="8">
        <f t="shared" si="44"/>
        <v>40.64</v>
      </c>
      <c r="L417" s="8">
        <f t="shared" si="45"/>
        <v>43.18</v>
      </c>
    </row>
    <row r="418" spans="1:18" s="16" customFormat="1" ht="50.25" customHeight="1" x14ac:dyDescent="0.2">
      <c r="A418" s="14" t="s">
        <v>92</v>
      </c>
      <c r="B418" s="14" t="s">
        <v>1203</v>
      </c>
      <c r="C418" s="15" t="s">
        <v>1204</v>
      </c>
      <c r="D418" s="15" t="s">
        <v>1815</v>
      </c>
      <c r="E418" s="69">
        <v>189.99</v>
      </c>
      <c r="F418" s="44">
        <f t="shared" si="46"/>
        <v>1</v>
      </c>
      <c r="G418" s="43">
        <f t="shared" si="43"/>
        <v>189.99</v>
      </c>
      <c r="H418" s="78" t="s">
        <v>1205</v>
      </c>
      <c r="I418" s="70">
        <v>26</v>
      </c>
      <c r="J418" s="70">
        <v>23</v>
      </c>
      <c r="K418" s="70">
        <f t="shared" si="44"/>
        <v>66.040000000000006</v>
      </c>
      <c r="L418" s="70">
        <f t="shared" si="45"/>
        <v>58.42</v>
      </c>
      <c r="R418" s="16">
        <v>0.5</v>
      </c>
    </row>
    <row r="419" spans="1:18" s="16" customFormat="1" ht="50.25" customHeight="1" x14ac:dyDescent="0.2">
      <c r="A419" s="14" t="s">
        <v>92</v>
      </c>
      <c r="B419" s="14" t="s">
        <v>934</v>
      </c>
      <c r="C419" s="15" t="s">
        <v>353</v>
      </c>
      <c r="D419" s="15" t="s">
        <v>1815</v>
      </c>
      <c r="E419" s="69">
        <v>324.99</v>
      </c>
      <c r="F419" s="44">
        <f t="shared" si="46"/>
        <v>1</v>
      </c>
      <c r="G419" s="43">
        <f t="shared" si="43"/>
        <v>324.99</v>
      </c>
      <c r="H419" s="78" t="s">
        <v>1822</v>
      </c>
      <c r="I419" s="70">
        <v>33</v>
      </c>
      <c r="J419" s="70">
        <v>38</v>
      </c>
      <c r="K419" s="70">
        <f t="shared" si="44"/>
        <v>83.820000000000007</v>
      </c>
      <c r="L419" s="70">
        <f t="shared" si="45"/>
        <v>96.52</v>
      </c>
      <c r="R419" s="16">
        <v>0.5</v>
      </c>
    </row>
    <row r="420" spans="1:18" s="16" customFormat="1" ht="50.25" customHeight="1" x14ac:dyDescent="0.2">
      <c r="A420" s="14" t="s">
        <v>92</v>
      </c>
      <c r="B420" s="14" t="s">
        <v>935</v>
      </c>
      <c r="C420" s="15" t="s">
        <v>354</v>
      </c>
      <c r="D420" s="15" t="s">
        <v>1815</v>
      </c>
      <c r="E420" s="69">
        <v>184.99</v>
      </c>
      <c r="F420" s="44">
        <f t="shared" si="46"/>
        <v>1</v>
      </c>
      <c r="G420" s="43">
        <f t="shared" si="43"/>
        <v>184.99</v>
      </c>
      <c r="H420" s="78" t="s">
        <v>987</v>
      </c>
      <c r="I420" s="70">
        <v>22</v>
      </c>
      <c r="J420" s="70">
        <v>23</v>
      </c>
      <c r="K420" s="70">
        <f t="shared" si="44"/>
        <v>55.88</v>
      </c>
      <c r="L420" s="70">
        <f t="shared" si="45"/>
        <v>58.42</v>
      </c>
      <c r="R420" s="16">
        <v>1</v>
      </c>
    </row>
    <row r="421" spans="1:18" s="7" customFormat="1" ht="50.25" customHeight="1" x14ac:dyDescent="0.2">
      <c r="A421" s="10" t="s">
        <v>92</v>
      </c>
      <c r="B421" s="10" t="s">
        <v>1868</v>
      </c>
      <c r="C421" s="11" t="s">
        <v>1897</v>
      </c>
      <c r="D421" s="11" t="s">
        <v>111</v>
      </c>
      <c r="E421" s="41">
        <v>59.99</v>
      </c>
      <c r="F421" s="42">
        <f t="shared" si="46"/>
        <v>1</v>
      </c>
      <c r="G421" s="41">
        <f t="shared" si="43"/>
        <v>59.99</v>
      </c>
      <c r="H421" s="59" t="s">
        <v>2060</v>
      </c>
      <c r="I421" s="10">
        <v>15</v>
      </c>
      <c r="J421" s="10">
        <v>12</v>
      </c>
      <c r="K421" s="10">
        <f t="shared" si="44"/>
        <v>38.1</v>
      </c>
      <c r="L421" s="10">
        <f t="shared" si="45"/>
        <v>30.48</v>
      </c>
      <c r="R421" s="7">
        <v>1</v>
      </c>
    </row>
    <row r="422" spans="1:18" s="9" customFormat="1" ht="50.25" customHeight="1" x14ac:dyDescent="0.2">
      <c r="A422" s="12" t="s">
        <v>92</v>
      </c>
      <c r="B422" s="12" t="str">
        <f xml:space="preserve"> SUBSTITUTE(B421, "s", "d")</f>
        <v>SB1d</v>
      </c>
      <c r="C422" s="12" t="str">
        <f>C421&amp;" - Deluxe"</f>
        <v>The FTD® Faithful Guardian™ Bouquet - Deluxe</v>
      </c>
      <c r="D422" s="17" t="s">
        <v>111</v>
      </c>
      <c r="E422" s="37">
        <v>74.989999999999995</v>
      </c>
      <c r="F422" s="38">
        <f t="shared" si="46"/>
        <v>1</v>
      </c>
      <c r="G422" s="37">
        <f t="shared" si="43"/>
        <v>74.989999999999995</v>
      </c>
      <c r="H422" s="1" t="s">
        <v>1809</v>
      </c>
      <c r="I422" s="12">
        <v>16</v>
      </c>
      <c r="J422" s="12">
        <v>13</v>
      </c>
      <c r="K422" s="12">
        <f t="shared" si="44"/>
        <v>40.64</v>
      </c>
      <c r="L422" s="12">
        <f t="shared" si="45"/>
        <v>33.020000000000003</v>
      </c>
    </row>
    <row r="423" spans="1:18" s="9" customFormat="1" ht="50.25" customHeight="1" x14ac:dyDescent="0.2">
      <c r="A423" s="12" t="s">
        <v>92</v>
      </c>
      <c r="B423" s="12" t="str">
        <f xml:space="preserve"> SUBSTITUTE(B421, "s", "p")</f>
        <v>SB1p</v>
      </c>
      <c r="C423" s="12" t="str">
        <f>C421&amp;" - Premium"</f>
        <v>The FTD® Faithful Guardian™ Bouquet - Premium</v>
      </c>
      <c r="D423" s="17" t="s">
        <v>111</v>
      </c>
      <c r="E423" s="37">
        <v>89.99</v>
      </c>
      <c r="F423" s="38">
        <f t="shared" si="46"/>
        <v>1</v>
      </c>
      <c r="G423" s="37">
        <f t="shared" si="43"/>
        <v>89.99</v>
      </c>
      <c r="H423" s="1" t="s">
        <v>1809</v>
      </c>
      <c r="I423" s="12">
        <v>18</v>
      </c>
      <c r="J423" s="12">
        <v>15</v>
      </c>
      <c r="K423" s="12">
        <f t="shared" si="44"/>
        <v>45.72</v>
      </c>
      <c r="L423" s="12">
        <f t="shared" si="45"/>
        <v>38.1</v>
      </c>
    </row>
    <row r="424" spans="1:18" s="5" customFormat="1" ht="50.25" customHeight="1" x14ac:dyDescent="0.2">
      <c r="A424" s="8" t="s">
        <v>92</v>
      </c>
      <c r="B424" s="8" t="str">
        <f xml:space="preserve"> SUBSTITUTE(B421, "s", "e")</f>
        <v>SB1e</v>
      </c>
      <c r="C424" s="26" t="str">
        <f>C421&amp;" - Exquisite"</f>
        <v>The FTD® Faithful Guardian™ Bouquet - Exquisite</v>
      </c>
      <c r="D424" s="26" t="s">
        <v>111</v>
      </c>
      <c r="E424" s="39">
        <v>104.99</v>
      </c>
      <c r="F424" s="80">
        <f t="shared" si="46"/>
        <v>1</v>
      </c>
      <c r="G424" s="81">
        <f t="shared" si="43"/>
        <v>104.99</v>
      </c>
      <c r="H424" s="26" t="s">
        <v>1809</v>
      </c>
      <c r="I424" s="8">
        <v>18</v>
      </c>
      <c r="J424" s="8">
        <v>16</v>
      </c>
      <c r="K424" s="8">
        <f t="shared" si="44"/>
        <v>45.72</v>
      </c>
      <c r="L424" s="8">
        <f t="shared" si="45"/>
        <v>40.64</v>
      </c>
    </row>
    <row r="425" spans="1:18" s="7" customFormat="1" ht="50.25" customHeight="1" x14ac:dyDescent="0.2">
      <c r="A425" s="3" t="s">
        <v>92</v>
      </c>
      <c r="B425" s="3" t="s">
        <v>394</v>
      </c>
      <c r="C425" s="4" t="s">
        <v>368</v>
      </c>
      <c r="D425" s="11" t="s">
        <v>343</v>
      </c>
      <c r="E425" s="41">
        <v>34.99</v>
      </c>
      <c r="F425" s="42">
        <f t="shared" si="46"/>
        <v>1</v>
      </c>
      <c r="G425" s="41">
        <f t="shared" si="43"/>
        <v>34.99</v>
      </c>
      <c r="H425" s="59" t="s">
        <v>1012</v>
      </c>
      <c r="I425" s="3">
        <v>12</v>
      </c>
      <c r="J425" s="3">
        <v>11</v>
      </c>
      <c r="K425" s="3">
        <f t="shared" si="44"/>
        <v>30.48</v>
      </c>
      <c r="L425" s="3">
        <f t="shared" si="45"/>
        <v>27.94</v>
      </c>
      <c r="R425" s="7">
        <v>1</v>
      </c>
    </row>
    <row r="426" spans="1:18" s="9" customFormat="1" ht="50.25" customHeight="1" x14ac:dyDescent="0.2">
      <c r="A426" s="6" t="s">
        <v>92</v>
      </c>
      <c r="B426" s="12" t="str">
        <f xml:space="preserve"> SUBSTITUTE(B425, "s", "d")</f>
        <v>SBBd</v>
      </c>
      <c r="C426" s="6" t="str">
        <f>C425&amp;" - Deluxe"</f>
        <v>The FTD® Sunlit Blooms™ Bouquet - Deluxe</v>
      </c>
      <c r="D426" s="17" t="s">
        <v>343</v>
      </c>
      <c r="E426" s="37">
        <v>44.99</v>
      </c>
      <c r="F426" s="38">
        <f t="shared" si="46"/>
        <v>1</v>
      </c>
      <c r="G426" s="37">
        <f t="shared" si="43"/>
        <v>44.99</v>
      </c>
      <c r="H426" s="1" t="s">
        <v>1842</v>
      </c>
      <c r="I426" s="6">
        <v>12</v>
      </c>
      <c r="J426" s="6">
        <v>12</v>
      </c>
      <c r="K426" s="6">
        <f t="shared" si="44"/>
        <v>30.48</v>
      </c>
      <c r="L426" s="6">
        <f t="shared" si="45"/>
        <v>30.48</v>
      </c>
    </row>
    <row r="427" spans="1:18" s="9" customFormat="1" ht="50.25" customHeight="1" x14ac:dyDescent="0.2">
      <c r="A427" s="6" t="s">
        <v>92</v>
      </c>
      <c r="B427" s="12" t="str">
        <f xml:space="preserve"> SUBSTITUTE(B425, "s", "p")</f>
        <v>SBBp</v>
      </c>
      <c r="C427" s="6" t="str">
        <f>C425&amp;" - Premium"</f>
        <v>The FTD® Sunlit Blooms™ Bouquet - Premium</v>
      </c>
      <c r="D427" s="17" t="s">
        <v>343</v>
      </c>
      <c r="E427" s="37">
        <v>54.99</v>
      </c>
      <c r="F427" s="38">
        <f t="shared" si="46"/>
        <v>1</v>
      </c>
      <c r="G427" s="37">
        <f t="shared" si="43"/>
        <v>54.99</v>
      </c>
      <c r="H427" s="1" t="s">
        <v>1842</v>
      </c>
      <c r="I427" s="6">
        <v>13</v>
      </c>
      <c r="J427" s="6">
        <v>13</v>
      </c>
      <c r="K427" s="6">
        <f t="shared" si="44"/>
        <v>33.020000000000003</v>
      </c>
      <c r="L427" s="6">
        <f t="shared" si="45"/>
        <v>33.020000000000003</v>
      </c>
    </row>
    <row r="428" spans="1:18" s="5" customFormat="1" ht="50.25" customHeight="1" x14ac:dyDescent="0.2">
      <c r="A428" s="8" t="str">
        <f>A427</f>
        <v>A
Exclusives</v>
      </c>
      <c r="B428" s="8" t="str">
        <f xml:space="preserve"> SUBSTITUTE(B425, "s", "e")</f>
        <v>SBBe</v>
      </c>
      <c r="C428" s="26" t="str">
        <f>C425&amp;" - Exquisite"</f>
        <v>The FTD® Sunlit Blooms™ Bouquet - Exquisite</v>
      </c>
      <c r="D428" s="26" t="str">
        <f>D427</f>
        <v>Exclusives - SS14</v>
      </c>
      <c r="E428" s="39">
        <v>64.989999999999995</v>
      </c>
      <c r="F428" s="80">
        <f t="shared" si="46"/>
        <v>1</v>
      </c>
      <c r="G428" s="81">
        <f t="shared" ref="G428:G491" si="47">VALUE(TRUNC(E428*F428,0)&amp;".99")</f>
        <v>64.989999999999995</v>
      </c>
      <c r="H428" s="26" t="str">
        <f>H427</f>
        <v>" "</v>
      </c>
      <c r="I428" s="8">
        <v>14</v>
      </c>
      <c r="J428" s="8">
        <v>13</v>
      </c>
      <c r="K428" s="8">
        <f t="shared" si="44"/>
        <v>35.56</v>
      </c>
      <c r="L428" s="8">
        <f t="shared" si="45"/>
        <v>33.020000000000003</v>
      </c>
    </row>
    <row r="429" spans="1:18" s="7" customFormat="1" ht="50.25" customHeight="1" x14ac:dyDescent="0.2">
      <c r="A429" s="10" t="s">
        <v>92</v>
      </c>
      <c r="B429" s="10" t="s">
        <v>971</v>
      </c>
      <c r="C429" s="11" t="s">
        <v>355</v>
      </c>
      <c r="D429" s="11" t="s">
        <v>111</v>
      </c>
      <c r="E429" s="41">
        <v>39.99</v>
      </c>
      <c r="F429" s="42">
        <f t="shared" si="46"/>
        <v>1</v>
      </c>
      <c r="G429" s="41">
        <f t="shared" si="47"/>
        <v>39.99</v>
      </c>
      <c r="H429" s="59" t="s">
        <v>1013</v>
      </c>
      <c r="I429" s="10">
        <v>15</v>
      </c>
      <c r="J429" s="10">
        <v>13</v>
      </c>
      <c r="K429" s="10">
        <f t="shared" si="44"/>
        <v>38.1</v>
      </c>
      <c r="L429" s="10">
        <f t="shared" si="45"/>
        <v>33.020000000000003</v>
      </c>
      <c r="R429" s="7">
        <v>1</v>
      </c>
    </row>
    <row r="430" spans="1:18" s="9" customFormat="1" ht="50.25" customHeight="1" x14ac:dyDescent="0.2">
      <c r="A430" s="12" t="s">
        <v>92</v>
      </c>
      <c r="B430" s="12" t="str">
        <f xml:space="preserve"> SUBSTITUTE(B429, "s", "d")</f>
        <v>TBDd</v>
      </c>
      <c r="C430" s="12" t="str">
        <f>C429&amp;" - Deluxe"</f>
        <v>The FTD® Birthday Wishes™ Bouquet - Deluxe</v>
      </c>
      <c r="D430" s="17" t="s">
        <v>111</v>
      </c>
      <c r="E430" s="37">
        <v>49.99</v>
      </c>
      <c r="F430" s="38">
        <f t="shared" si="46"/>
        <v>1</v>
      </c>
      <c r="G430" s="37">
        <f t="shared" si="47"/>
        <v>49.99</v>
      </c>
      <c r="H430" s="1" t="s">
        <v>1809</v>
      </c>
      <c r="I430" s="12">
        <v>16</v>
      </c>
      <c r="J430" s="12">
        <v>13</v>
      </c>
      <c r="K430" s="12">
        <f t="shared" si="44"/>
        <v>40.64</v>
      </c>
      <c r="L430" s="12">
        <f t="shared" si="45"/>
        <v>33.020000000000003</v>
      </c>
    </row>
    <row r="431" spans="1:18" s="9" customFormat="1" ht="50.25" customHeight="1" x14ac:dyDescent="0.2">
      <c r="A431" s="12" t="s">
        <v>92</v>
      </c>
      <c r="B431" s="12" t="str">
        <f xml:space="preserve"> SUBSTITUTE(B429, "s", "p")</f>
        <v>TBDp</v>
      </c>
      <c r="C431" s="12" t="str">
        <f>C429&amp;" - Premium"</f>
        <v>The FTD® Birthday Wishes™ Bouquet - Premium</v>
      </c>
      <c r="D431" s="17" t="s">
        <v>111</v>
      </c>
      <c r="E431" s="37">
        <v>59.99</v>
      </c>
      <c r="F431" s="38">
        <f t="shared" si="46"/>
        <v>1</v>
      </c>
      <c r="G431" s="37">
        <f t="shared" si="47"/>
        <v>59.99</v>
      </c>
      <c r="H431" s="1" t="s">
        <v>1809</v>
      </c>
      <c r="I431" s="12">
        <v>18</v>
      </c>
      <c r="J431" s="12">
        <v>14</v>
      </c>
      <c r="K431" s="12">
        <f t="shared" si="44"/>
        <v>45.72</v>
      </c>
      <c r="L431" s="12">
        <f t="shared" si="45"/>
        <v>35.56</v>
      </c>
    </row>
    <row r="432" spans="1:18" s="5" customFormat="1" ht="50.25" customHeight="1" x14ac:dyDescent="0.2">
      <c r="A432" s="8" t="str">
        <f>A431</f>
        <v>A
Exclusives</v>
      </c>
      <c r="B432" s="8" t="str">
        <f xml:space="preserve"> SUBSTITUTE(B429, "s", "e")</f>
        <v>TBDe</v>
      </c>
      <c r="C432" s="26" t="str">
        <f>C429&amp;" - Exquisite"</f>
        <v>The FTD® Birthday Wishes™ Bouquet - Exquisite</v>
      </c>
      <c r="D432" s="26" t="str">
        <f>D431</f>
        <v xml:space="preserve">Exclusives - Everyday </v>
      </c>
      <c r="E432" s="39">
        <v>69.989999999999995</v>
      </c>
      <c r="F432" s="80">
        <f t="shared" si="46"/>
        <v>1</v>
      </c>
      <c r="G432" s="81">
        <f t="shared" si="47"/>
        <v>69.989999999999995</v>
      </c>
      <c r="H432" s="26" t="str">
        <f>H431</f>
        <v>"  "</v>
      </c>
      <c r="I432" s="8">
        <v>18</v>
      </c>
      <c r="J432" s="8">
        <v>14</v>
      </c>
      <c r="K432" s="8">
        <f t="shared" si="44"/>
        <v>45.72</v>
      </c>
      <c r="L432" s="8">
        <f t="shared" si="45"/>
        <v>35.56</v>
      </c>
    </row>
    <row r="433" spans="1:89" s="7" customFormat="1" ht="50.25" customHeight="1" x14ac:dyDescent="0.2">
      <c r="A433" s="10" t="s">
        <v>92</v>
      </c>
      <c r="B433" s="10" t="s">
        <v>972</v>
      </c>
      <c r="C433" s="11" t="s">
        <v>356</v>
      </c>
      <c r="D433" s="11" t="s">
        <v>111</v>
      </c>
      <c r="E433" s="41">
        <v>39.99</v>
      </c>
      <c r="F433" s="42">
        <f t="shared" si="46"/>
        <v>1</v>
      </c>
      <c r="G433" s="41">
        <f t="shared" si="47"/>
        <v>39.99</v>
      </c>
      <c r="H433" s="59" t="s">
        <v>1014</v>
      </c>
      <c r="I433" s="10">
        <v>14</v>
      </c>
      <c r="J433" s="10">
        <v>10</v>
      </c>
      <c r="K433" s="10">
        <f t="shared" si="44"/>
        <v>35.56</v>
      </c>
      <c r="L433" s="10">
        <f t="shared" si="45"/>
        <v>25.4</v>
      </c>
      <c r="R433" s="7">
        <v>1</v>
      </c>
    </row>
    <row r="434" spans="1:89" s="9" customFormat="1" ht="50.25" customHeight="1" x14ac:dyDescent="0.2">
      <c r="A434" s="12" t="s">
        <v>92</v>
      </c>
      <c r="B434" s="12" t="str">
        <f xml:space="preserve"> SUBSTITUTE(B433, "s", "d")</f>
        <v>TCGd</v>
      </c>
      <c r="C434" s="12" t="str">
        <f>C433&amp;" - Deluxe"</f>
        <v>The FTD® Congrats Bouquet - Deluxe</v>
      </c>
      <c r="D434" s="17" t="s">
        <v>111</v>
      </c>
      <c r="E434" s="37">
        <v>54.99</v>
      </c>
      <c r="F434" s="38">
        <f t="shared" si="46"/>
        <v>1</v>
      </c>
      <c r="G434" s="37">
        <f t="shared" si="47"/>
        <v>54.99</v>
      </c>
      <c r="H434" s="1" t="s">
        <v>1809</v>
      </c>
      <c r="I434" s="12">
        <v>15</v>
      </c>
      <c r="J434" s="12">
        <v>11</v>
      </c>
      <c r="K434" s="12">
        <f t="shared" si="44"/>
        <v>38.1</v>
      </c>
      <c r="L434" s="12">
        <f t="shared" si="45"/>
        <v>27.94</v>
      </c>
    </row>
    <row r="435" spans="1:89" s="9" customFormat="1" ht="50.25" customHeight="1" x14ac:dyDescent="0.2">
      <c r="A435" s="12" t="s">
        <v>92</v>
      </c>
      <c r="B435" s="12" t="str">
        <f xml:space="preserve"> SUBSTITUTE(B433, "s", "p")</f>
        <v>TCGp</v>
      </c>
      <c r="C435" s="12" t="str">
        <f>C433&amp;" - Premium"</f>
        <v>The FTD® Congrats Bouquet - Premium</v>
      </c>
      <c r="D435" s="17" t="s">
        <v>111</v>
      </c>
      <c r="E435" s="37">
        <v>64.989999999999995</v>
      </c>
      <c r="F435" s="38">
        <f t="shared" si="46"/>
        <v>1</v>
      </c>
      <c r="G435" s="37">
        <f t="shared" si="47"/>
        <v>64.989999999999995</v>
      </c>
      <c r="H435" s="1" t="s">
        <v>1809</v>
      </c>
      <c r="I435" s="12">
        <v>16</v>
      </c>
      <c r="J435" s="12">
        <v>12</v>
      </c>
      <c r="K435" s="12">
        <f t="shared" si="44"/>
        <v>40.64</v>
      </c>
      <c r="L435" s="12">
        <f t="shared" si="45"/>
        <v>30.48</v>
      </c>
    </row>
    <row r="436" spans="1:89" s="5" customFormat="1" ht="50.25" customHeight="1" x14ac:dyDescent="0.2">
      <c r="A436" s="8" t="str">
        <f>A435</f>
        <v>A
Exclusives</v>
      </c>
      <c r="B436" s="8" t="str">
        <f xml:space="preserve"> SUBSTITUTE(B433, "s", "e")</f>
        <v>TCGe</v>
      </c>
      <c r="C436" s="26" t="str">
        <f>C433&amp;" - Exquisite"</f>
        <v>The FTD® Congrats Bouquet - Exquisite</v>
      </c>
      <c r="D436" s="26" t="str">
        <f>D435</f>
        <v xml:space="preserve">Exclusives - Everyday </v>
      </c>
      <c r="E436" s="39">
        <v>74.989999999999995</v>
      </c>
      <c r="F436" s="80">
        <f t="shared" si="46"/>
        <v>1</v>
      </c>
      <c r="G436" s="81">
        <f t="shared" si="47"/>
        <v>74.989999999999995</v>
      </c>
      <c r="H436" s="26" t="str">
        <f>H435</f>
        <v>"  "</v>
      </c>
      <c r="I436" s="8">
        <v>17</v>
      </c>
      <c r="J436" s="8">
        <v>13</v>
      </c>
      <c r="K436" s="8">
        <f t="shared" si="44"/>
        <v>43.18</v>
      </c>
      <c r="L436" s="8">
        <f t="shared" si="45"/>
        <v>33.020000000000003</v>
      </c>
    </row>
    <row r="437" spans="1:89" s="7" customFormat="1" ht="50.25" customHeight="1" x14ac:dyDescent="0.2">
      <c r="A437" s="10" t="s">
        <v>92</v>
      </c>
      <c r="B437" s="10" t="s">
        <v>389</v>
      </c>
      <c r="C437" s="11" t="s">
        <v>377</v>
      </c>
      <c r="D437" s="11" t="s">
        <v>111</v>
      </c>
      <c r="E437" s="41">
        <v>39.99</v>
      </c>
      <c r="F437" s="42">
        <f t="shared" si="46"/>
        <v>1</v>
      </c>
      <c r="G437" s="41">
        <f t="shared" si="47"/>
        <v>39.99</v>
      </c>
      <c r="H437" s="59" t="s">
        <v>1015</v>
      </c>
      <c r="I437" s="10">
        <v>17</v>
      </c>
      <c r="J437" s="10">
        <v>12</v>
      </c>
      <c r="K437" s="10">
        <f t="shared" si="44"/>
        <v>43.18</v>
      </c>
      <c r="L437" s="10">
        <f t="shared" si="45"/>
        <v>30.48</v>
      </c>
      <c r="M437" s="9"/>
      <c r="N437" s="9"/>
      <c r="O437" s="9"/>
      <c r="P437" s="9"/>
      <c r="Q437" s="9"/>
      <c r="R437" s="7">
        <v>1</v>
      </c>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row>
    <row r="438" spans="1:89" s="9" customFormat="1" ht="50.25" customHeight="1" x14ac:dyDescent="0.2">
      <c r="A438" s="12" t="s">
        <v>92</v>
      </c>
      <c r="B438" s="12" t="str">
        <f xml:space="preserve"> SUBSTITUTE(B437, "s", "d")</f>
        <v>TFRd</v>
      </c>
      <c r="C438" s="12" t="str">
        <f>C437&amp;" - Deluxe"</f>
        <v>The FTD® Friends Bouquet - Deluxe</v>
      </c>
      <c r="D438" s="17" t="s">
        <v>111</v>
      </c>
      <c r="E438" s="37">
        <v>49.99</v>
      </c>
      <c r="F438" s="38">
        <f t="shared" si="46"/>
        <v>1</v>
      </c>
      <c r="G438" s="37">
        <f t="shared" si="47"/>
        <v>49.99</v>
      </c>
      <c r="H438" s="1" t="s">
        <v>1809</v>
      </c>
      <c r="I438" s="12">
        <v>18</v>
      </c>
      <c r="J438" s="12">
        <v>13</v>
      </c>
      <c r="K438" s="12">
        <f t="shared" si="44"/>
        <v>45.72</v>
      </c>
      <c r="L438" s="12">
        <f t="shared" si="45"/>
        <v>33.020000000000003</v>
      </c>
    </row>
    <row r="439" spans="1:89" s="9" customFormat="1" ht="50.25" customHeight="1" x14ac:dyDescent="0.2">
      <c r="A439" s="12" t="s">
        <v>92</v>
      </c>
      <c r="B439" s="12" t="str">
        <f xml:space="preserve"> SUBSTITUTE(B437, "s", "p")</f>
        <v>TFRp</v>
      </c>
      <c r="C439" s="12" t="str">
        <f>C437&amp;" - Premium"</f>
        <v>The FTD® Friends Bouquet - Premium</v>
      </c>
      <c r="D439" s="17" t="s">
        <v>111</v>
      </c>
      <c r="E439" s="37">
        <v>59.99</v>
      </c>
      <c r="F439" s="38">
        <f t="shared" si="46"/>
        <v>1</v>
      </c>
      <c r="G439" s="37">
        <f t="shared" si="47"/>
        <v>59.99</v>
      </c>
      <c r="H439" s="1" t="s">
        <v>1809</v>
      </c>
      <c r="I439" s="12">
        <v>18</v>
      </c>
      <c r="J439" s="12">
        <v>14</v>
      </c>
      <c r="K439" s="12">
        <f t="shared" ref="K439:K496" si="48">I439*2.54</f>
        <v>45.72</v>
      </c>
      <c r="L439" s="12">
        <f t="shared" ref="L439:L496" si="49">J439*2.54</f>
        <v>35.56</v>
      </c>
    </row>
    <row r="440" spans="1:89" s="5" customFormat="1" ht="50.25" customHeight="1" x14ac:dyDescent="0.2">
      <c r="A440" s="13" t="s">
        <v>92</v>
      </c>
      <c r="B440" s="12" t="str">
        <f xml:space="preserve"> SUBSTITUTE(B437, "s", "e")</f>
        <v>TFRe</v>
      </c>
      <c r="C440" s="13" t="str">
        <f>C437&amp;" - Exquisite"</f>
        <v>The FTD® Friends Bouquet - Exquisite</v>
      </c>
      <c r="D440" s="26" t="s">
        <v>111</v>
      </c>
      <c r="E440" s="39">
        <v>69.989999999999995</v>
      </c>
      <c r="F440" s="40">
        <f t="shared" si="46"/>
        <v>1</v>
      </c>
      <c r="G440" s="39">
        <f t="shared" si="47"/>
        <v>69.989999999999995</v>
      </c>
      <c r="H440" s="22" t="s">
        <v>1809</v>
      </c>
      <c r="I440" s="13">
        <v>19</v>
      </c>
      <c r="J440" s="13">
        <v>15</v>
      </c>
      <c r="K440" s="13">
        <f t="shared" si="48"/>
        <v>48.26</v>
      </c>
      <c r="L440" s="13">
        <f t="shared" si="49"/>
        <v>38.1</v>
      </c>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row>
    <row r="441" spans="1:89" s="7" customFormat="1" ht="50.25" customHeight="1" x14ac:dyDescent="0.2">
      <c r="A441" s="10" t="s">
        <v>92</v>
      </c>
      <c r="B441" s="10" t="s">
        <v>973</v>
      </c>
      <c r="C441" s="11" t="s">
        <v>357</v>
      </c>
      <c r="D441" s="11" t="s">
        <v>111</v>
      </c>
      <c r="E441" s="41">
        <v>39.99</v>
      </c>
      <c r="F441" s="42">
        <f t="shared" si="46"/>
        <v>1</v>
      </c>
      <c r="G441" s="41">
        <f t="shared" si="47"/>
        <v>39.99</v>
      </c>
      <c r="H441" s="59" t="s">
        <v>1016</v>
      </c>
      <c r="I441" s="10">
        <v>14</v>
      </c>
      <c r="J441" s="10">
        <v>12</v>
      </c>
      <c r="K441" s="10">
        <f t="shared" si="48"/>
        <v>35.56</v>
      </c>
      <c r="L441" s="10">
        <f t="shared" si="49"/>
        <v>30.48</v>
      </c>
      <c r="R441" s="7">
        <v>1</v>
      </c>
    </row>
    <row r="442" spans="1:89" s="9" customFormat="1" ht="50.25" customHeight="1" x14ac:dyDescent="0.2">
      <c r="A442" s="12" t="s">
        <v>92</v>
      </c>
      <c r="B442" s="12" t="str">
        <f xml:space="preserve"> SUBSTITUTE(B441, "s", "d")</f>
        <v>TGWd</v>
      </c>
      <c r="C442" s="12" t="str">
        <f>C441&amp;" - Deluxe"</f>
        <v>The FTD® Get Well Bouquet - Deluxe</v>
      </c>
      <c r="D442" s="17" t="s">
        <v>111</v>
      </c>
      <c r="E442" s="37">
        <v>54.99</v>
      </c>
      <c r="F442" s="38">
        <f t="shared" si="46"/>
        <v>1</v>
      </c>
      <c r="G442" s="37">
        <f t="shared" si="47"/>
        <v>54.99</v>
      </c>
      <c r="H442" s="1" t="s">
        <v>1809</v>
      </c>
      <c r="I442" s="12">
        <v>15</v>
      </c>
      <c r="J442" s="12">
        <v>13</v>
      </c>
      <c r="K442" s="12">
        <f t="shared" si="48"/>
        <v>38.1</v>
      </c>
      <c r="L442" s="12">
        <f t="shared" si="49"/>
        <v>33.020000000000003</v>
      </c>
    </row>
    <row r="443" spans="1:89" s="9" customFormat="1" ht="50.25" customHeight="1" x14ac:dyDescent="0.2">
      <c r="A443" s="12" t="s">
        <v>92</v>
      </c>
      <c r="B443" s="12" t="str">
        <f xml:space="preserve"> SUBSTITUTE(B441, "s", "p")</f>
        <v>TGWp</v>
      </c>
      <c r="C443" s="12" t="str">
        <f>C441&amp;" - Premium"</f>
        <v>The FTD® Get Well Bouquet - Premium</v>
      </c>
      <c r="D443" s="17" t="s">
        <v>111</v>
      </c>
      <c r="E443" s="37">
        <v>64.989999999999995</v>
      </c>
      <c r="F443" s="38">
        <f t="shared" si="46"/>
        <v>1</v>
      </c>
      <c r="G443" s="37">
        <f t="shared" si="47"/>
        <v>64.989999999999995</v>
      </c>
      <c r="H443" s="1" t="s">
        <v>1809</v>
      </c>
      <c r="I443" s="12">
        <v>16</v>
      </c>
      <c r="J443" s="12">
        <v>14</v>
      </c>
      <c r="K443" s="12">
        <f t="shared" si="48"/>
        <v>40.64</v>
      </c>
      <c r="L443" s="12">
        <f t="shared" si="49"/>
        <v>35.56</v>
      </c>
    </row>
    <row r="444" spans="1:89" s="5" customFormat="1" ht="50.25" customHeight="1" x14ac:dyDescent="0.2">
      <c r="A444" s="8" t="str">
        <f>A443</f>
        <v>A
Exclusives</v>
      </c>
      <c r="B444" s="8" t="str">
        <f xml:space="preserve"> SUBSTITUTE(B441, "s", "e")</f>
        <v>TGWe</v>
      </c>
      <c r="C444" s="26" t="str">
        <f>C441&amp;" - Exquisite"</f>
        <v>The FTD® Get Well Bouquet - Exquisite</v>
      </c>
      <c r="D444" s="26" t="str">
        <f>D443</f>
        <v xml:space="preserve">Exclusives - Everyday </v>
      </c>
      <c r="E444" s="39">
        <v>74.989999999999995</v>
      </c>
      <c r="F444" s="80">
        <f t="shared" si="46"/>
        <v>1</v>
      </c>
      <c r="G444" s="81">
        <f t="shared" si="47"/>
        <v>74.989999999999995</v>
      </c>
      <c r="H444" s="26" t="str">
        <f>H443</f>
        <v>"  "</v>
      </c>
      <c r="I444" s="8">
        <v>17</v>
      </c>
      <c r="J444" s="8">
        <v>14</v>
      </c>
      <c r="K444" s="8">
        <f t="shared" si="48"/>
        <v>43.18</v>
      </c>
      <c r="L444" s="8">
        <f t="shared" si="49"/>
        <v>35.56</v>
      </c>
    </row>
    <row r="445" spans="1:89" s="7" customFormat="1" ht="50.25" customHeight="1" x14ac:dyDescent="0.2">
      <c r="A445" s="10" t="s">
        <v>92</v>
      </c>
      <c r="B445" s="10" t="s">
        <v>974</v>
      </c>
      <c r="C445" s="11" t="s">
        <v>106</v>
      </c>
      <c r="D445" s="11" t="s">
        <v>111</v>
      </c>
      <c r="E445" s="41">
        <v>39.99</v>
      </c>
      <c r="F445" s="42">
        <f t="shared" si="46"/>
        <v>1</v>
      </c>
      <c r="G445" s="41">
        <f t="shared" si="47"/>
        <v>39.99</v>
      </c>
      <c r="H445" s="59" t="s">
        <v>1017</v>
      </c>
      <c r="I445" s="10">
        <v>16</v>
      </c>
      <c r="J445" s="10">
        <v>13</v>
      </c>
      <c r="K445" s="10">
        <f t="shared" si="48"/>
        <v>40.64</v>
      </c>
      <c r="L445" s="10">
        <f t="shared" si="49"/>
        <v>33.020000000000003</v>
      </c>
      <c r="R445" s="7">
        <v>1</v>
      </c>
    </row>
    <row r="446" spans="1:89" s="9" customFormat="1" ht="50.25" customHeight="1" x14ac:dyDescent="0.2">
      <c r="A446" s="12" t="s">
        <v>92</v>
      </c>
      <c r="B446" s="12" t="s">
        <v>344</v>
      </c>
      <c r="C446" s="12" t="str">
        <f>C445&amp;" - Deluxe"</f>
        <v>The FTD® Expressions of Love™ Bouquet - Deluxe</v>
      </c>
      <c r="D446" s="17" t="s">
        <v>111</v>
      </c>
      <c r="E446" s="37">
        <v>49.99</v>
      </c>
      <c r="F446" s="38">
        <f t="shared" si="46"/>
        <v>1</v>
      </c>
      <c r="G446" s="37">
        <f t="shared" si="47"/>
        <v>49.99</v>
      </c>
      <c r="H446" s="1" t="s">
        <v>1809</v>
      </c>
      <c r="I446" s="12">
        <v>17</v>
      </c>
      <c r="J446" s="12">
        <v>14</v>
      </c>
      <c r="K446" s="12">
        <f t="shared" si="48"/>
        <v>43.18</v>
      </c>
      <c r="L446" s="12">
        <f t="shared" si="49"/>
        <v>35.56</v>
      </c>
    </row>
    <row r="447" spans="1:89" s="9" customFormat="1" ht="50.25" customHeight="1" x14ac:dyDescent="0.2">
      <c r="A447" s="12" t="s">
        <v>92</v>
      </c>
      <c r="B447" s="12" t="s">
        <v>345</v>
      </c>
      <c r="C447" s="12" t="str">
        <f>C445&amp;" - Premium"</f>
        <v>The FTD® Expressions of Love™ Bouquet - Premium</v>
      </c>
      <c r="D447" s="17" t="s">
        <v>111</v>
      </c>
      <c r="E447" s="37">
        <v>59.99</v>
      </c>
      <c r="F447" s="38">
        <f t="shared" si="46"/>
        <v>1</v>
      </c>
      <c r="G447" s="37">
        <f t="shared" si="47"/>
        <v>59.99</v>
      </c>
      <c r="H447" s="1" t="s">
        <v>1809</v>
      </c>
      <c r="I447" s="12">
        <v>18</v>
      </c>
      <c r="J447" s="12">
        <v>15</v>
      </c>
      <c r="K447" s="12">
        <f t="shared" si="48"/>
        <v>45.72</v>
      </c>
      <c r="L447" s="12">
        <f t="shared" si="49"/>
        <v>38.1</v>
      </c>
    </row>
    <row r="448" spans="1:89" s="5" customFormat="1" ht="50.25" customHeight="1" x14ac:dyDescent="0.2">
      <c r="A448" s="8" t="str">
        <f>A447</f>
        <v>A
Exclusives</v>
      </c>
      <c r="B448" s="8" t="str">
        <f xml:space="preserve"> SUBSTITUTE(B445, "s", "e")</f>
        <v>TLVe</v>
      </c>
      <c r="C448" s="26" t="str">
        <f>C445&amp;" - Exquisite"</f>
        <v>The FTD® Expressions of Love™ Bouquet - Exquisite</v>
      </c>
      <c r="D448" s="26" t="str">
        <f>D447</f>
        <v xml:space="preserve">Exclusives - Everyday </v>
      </c>
      <c r="E448" s="39">
        <v>69.989999999999995</v>
      </c>
      <c r="F448" s="80">
        <f t="shared" si="46"/>
        <v>1</v>
      </c>
      <c r="G448" s="81">
        <f t="shared" si="47"/>
        <v>69.989999999999995</v>
      </c>
      <c r="H448" s="26" t="str">
        <f>H447</f>
        <v>"  "</v>
      </c>
      <c r="I448" s="8">
        <v>19</v>
      </c>
      <c r="J448" s="8">
        <v>15</v>
      </c>
      <c r="K448" s="8">
        <f t="shared" si="48"/>
        <v>48.26</v>
      </c>
      <c r="L448" s="8">
        <f t="shared" si="49"/>
        <v>38.1</v>
      </c>
    </row>
    <row r="449" spans="1:18" s="7" customFormat="1" ht="50.25" customHeight="1" x14ac:dyDescent="0.2">
      <c r="A449" s="10" t="s">
        <v>92</v>
      </c>
      <c r="B449" s="10" t="s">
        <v>975</v>
      </c>
      <c r="C449" s="11" t="s">
        <v>165</v>
      </c>
      <c r="D449" s="11" t="s">
        <v>111</v>
      </c>
      <c r="E449" s="41">
        <v>49.99</v>
      </c>
      <c r="F449" s="42">
        <f t="shared" si="46"/>
        <v>1</v>
      </c>
      <c r="G449" s="41">
        <f t="shared" si="47"/>
        <v>49.99</v>
      </c>
      <c r="H449" s="59" t="s">
        <v>1823</v>
      </c>
      <c r="I449" s="10">
        <v>13</v>
      </c>
      <c r="J449" s="10">
        <v>13</v>
      </c>
      <c r="K449" s="10">
        <f t="shared" si="48"/>
        <v>33.020000000000003</v>
      </c>
      <c r="L449" s="10">
        <f t="shared" si="49"/>
        <v>33.020000000000003</v>
      </c>
      <c r="R449" s="7">
        <v>1</v>
      </c>
    </row>
    <row r="450" spans="1:18" s="9" customFormat="1" ht="50.25" customHeight="1" x14ac:dyDescent="0.2">
      <c r="A450" s="12" t="s">
        <v>92</v>
      </c>
      <c r="B450" s="12" t="str">
        <f xml:space="preserve"> SUBSTITUTE(B449, "s", "d")</f>
        <v>TMLd</v>
      </c>
      <c r="C450" s="12" t="str">
        <f>C449&amp;" - Deluxe"</f>
        <v>The FTD® Timeless Traditions™ Bouquet - Deluxe</v>
      </c>
      <c r="D450" s="17" t="s">
        <v>111</v>
      </c>
      <c r="E450" s="37">
        <v>59.99</v>
      </c>
      <c r="F450" s="38">
        <f t="shared" ref="F450:F496" si="50">$F$1</f>
        <v>1</v>
      </c>
      <c r="G450" s="37">
        <f t="shared" si="47"/>
        <v>59.99</v>
      </c>
      <c r="H450" s="1" t="s">
        <v>1809</v>
      </c>
      <c r="I450" s="12">
        <v>14</v>
      </c>
      <c r="J450" s="12">
        <v>14</v>
      </c>
      <c r="K450" s="12">
        <f t="shared" si="48"/>
        <v>35.56</v>
      </c>
      <c r="L450" s="12">
        <f t="shared" si="49"/>
        <v>35.56</v>
      </c>
    </row>
    <row r="451" spans="1:18" s="9" customFormat="1" ht="50.25" customHeight="1" x14ac:dyDescent="0.2">
      <c r="A451" s="12" t="s">
        <v>92</v>
      </c>
      <c r="B451" s="12" t="str">
        <f xml:space="preserve"> SUBSTITUTE(B449, "s", "p")</f>
        <v>TMLp</v>
      </c>
      <c r="C451" s="12" t="str">
        <f>C449&amp;" - Premium"</f>
        <v>The FTD® Timeless Traditions™ Bouquet - Premium</v>
      </c>
      <c r="D451" s="17" t="s">
        <v>111</v>
      </c>
      <c r="E451" s="37">
        <v>69.989999999999995</v>
      </c>
      <c r="F451" s="38">
        <f t="shared" si="50"/>
        <v>1</v>
      </c>
      <c r="G451" s="37">
        <f t="shared" si="47"/>
        <v>69.989999999999995</v>
      </c>
      <c r="H451" s="1" t="s">
        <v>1809</v>
      </c>
      <c r="I451" s="12">
        <v>15</v>
      </c>
      <c r="J451" s="12">
        <v>15</v>
      </c>
      <c r="K451" s="12">
        <f t="shared" si="48"/>
        <v>38.1</v>
      </c>
      <c r="L451" s="12">
        <f t="shared" si="49"/>
        <v>38.1</v>
      </c>
    </row>
    <row r="452" spans="1:18" s="5" customFormat="1" ht="50.25" customHeight="1" x14ac:dyDescent="0.2">
      <c r="A452" s="8" t="str">
        <f>A451</f>
        <v>A
Exclusives</v>
      </c>
      <c r="B452" s="8" t="str">
        <f xml:space="preserve"> SUBSTITUTE(B449, "s", "e")</f>
        <v>TMLe</v>
      </c>
      <c r="C452" s="26" t="str">
        <f>C449&amp;" - Exquisite"</f>
        <v>The FTD® Timeless Traditions™ Bouquet - Exquisite</v>
      </c>
      <c r="D452" s="26" t="str">
        <f>D451</f>
        <v xml:space="preserve">Exclusives - Everyday </v>
      </c>
      <c r="E452" s="39">
        <v>79.989999999999995</v>
      </c>
      <c r="F452" s="80">
        <f t="shared" si="50"/>
        <v>1</v>
      </c>
      <c r="G452" s="81">
        <f t="shared" si="47"/>
        <v>79.989999999999995</v>
      </c>
      <c r="H452" s="26" t="str">
        <f>H451</f>
        <v>"  "</v>
      </c>
      <c r="I452" s="8">
        <v>16</v>
      </c>
      <c r="J452" s="8">
        <v>16</v>
      </c>
      <c r="K452" s="8">
        <f t="shared" si="48"/>
        <v>40.64</v>
      </c>
      <c r="L452" s="8">
        <f t="shared" si="49"/>
        <v>40.64</v>
      </c>
    </row>
    <row r="453" spans="1:18" s="7" customFormat="1" ht="50.25" customHeight="1" x14ac:dyDescent="0.2">
      <c r="A453" s="10" t="s">
        <v>92</v>
      </c>
      <c r="B453" s="10" t="s">
        <v>400</v>
      </c>
      <c r="C453" s="11" t="s">
        <v>0</v>
      </c>
      <c r="D453" s="11" t="s">
        <v>111</v>
      </c>
      <c r="E453" s="41">
        <v>44.99</v>
      </c>
      <c r="F453" s="42">
        <f t="shared" si="50"/>
        <v>1</v>
      </c>
      <c r="G453" s="41">
        <f t="shared" si="47"/>
        <v>44.99</v>
      </c>
      <c r="H453" s="59" t="s">
        <v>1824</v>
      </c>
      <c r="I453" s="10">
        <v>13</v>
      </c>
      <c r="J453" s="10">
        <v>12</v>
      </c>
      <c r="K453" s="10">
        <f t="shared" si="48"/>
        <v>33.020000000000003</v>
      </c>
      <c r="L453" s="10">
        <f t="shared" si="49"/>
        <v>30.48</v>
      </c>
      <c r="R453" s="7">
        <v>1</v>
      </c>
    </row>
    <row r="454" spans="1:18" s="9" customFormat="1" ht="50.25" customHeight="1" x14ac:dyDescent="0.2">
      <c r="A454" s="12" t="s">
        <v>92</v>
      </c>
      <c r="B454" s="12" t="s">
        <v>346</v>
      </c>
      <c r="C454" s="12" t="str">
        <f>C453&amp;" - Deluxe"</f>
        <v>The FTD® Thinking of You™ Bouquet - Deluxe</v>
      </c>
      <c r="D454" s="17" t="s">
        <v>111</v>
      </c>
      <c r="E454" s="37">
        <v>54.99</v>
      </c>
      <c r="F454" s="38">
        <f t="shared" si="50"/>
        <v>1</v>
      </c>
      <c r="G454" s="37">
        <f t="shared" si="47"/>
        <v>54.99</v>
      </c>
      <c r="H454" s="1" t="s">
        <v>1809</v>
      </c>
      <c r="I454" s="12">
        <v>13</v>
      </c>
      <c r="J454" s="12">
        <v>13</v>
      </c>
      <c r="K454" s="12">
        <f t="shared" si="48"/>
        <v>33.020000000000003</v>
      </c>
      <c r="L454" s="12">
        <f t="shared" si="49"/>
        <v>33.020000000000003</v>
      </c>
    </row>
    <row r="455" spans="1:18" s="9" customFormat="1" ht="50.25" customHeight="1" x14ac:dyDescent="0.2">
      <c r="A455" s="12" t="s">
        <v>92</v>
      </c>
      <c r="B455" s="12" t="s">
        <v>347</v>
      </c>
      <c r="C455" s="12" t="str">
        <f>C453&amp;" - Premium"</f>
        <v>The FTD® Thinking of You™ Bouquet - Premium</v>
      </c>
      <c r="D455" s="17" t="s">
        <v>111</v>
      </c>
      <c r="E455" s="37">
        <v>69.989999999999995</v>
      </c>
      <c r="F455" s="38">
        <f t="shared" si="50"/>
        <v>1</v>
      </c>
      <c r="G455" s="37">
        <f t="shared" si="47"/>
        <v>69.989999999999995</v>
      </c>
      <c r="H455" s="1" t="s">
        <v>1809</v>
      </c>
      <c r="I455" s="12">
        <v>14</v>
      </c>
      <c r="J455" s="12">
        <v>15</v>
      </c>
      <c r="K455" s="12">
        <f t="shared" si="48"/>
        <v>35.56</v>
      </c>
      <c r="L455" s="12">
        <f t="shared" si="49"/>
        <v>38.1</v>
      </c>
    </row>
    <row r="456" spans="1:18" s="5" customFormat="1" ht="50.25" customHeight="1" x14ac:dyDescent="0.2">
      <c r="A456" s="8" t="str">
        <f>A455</f>
        <v>A
Exclusives</v>
      </c>
      <c r="B456" s="8" t="str">
        <f xml:space="preserve"> SUBSTITUTE(B453, "s", "e")</f>
        <v>TOYe</v>
      </c>
      <c r="C456" s="26" t="str">
        <f>C453&amp;" - Exquisite"</f>
        <v>The FTD® Thinking of You™ Bouquet - Exquisite</v>
      </c>
      <c r="D456" s="26" t="str">
        <f>D455</f>
        <v xml:space="preserve">Exclusives - Everyday </v>
      </c>
      <c r="E456" s="39">
        <v>79.989999999999995</v>
      </c>
      <c r="F456" s="80">
        <f t="shared" si="50"/>
        <v>1</v>
      </c>
      <c r="G456" s="81">
        <f t="shared" si="47"/>
        <v>79.989999999999995</v>
      </c>
      <c r="H456" s="26" t="str">
        <f>H455</f>
        <v>"  "</v>
      </c>
      <c r="I456" s="8">
        <v>14</v>
      </c>
      <c r="J456" s="8">
        <v>15</v>
      </c>
      <c r="K456" s="8">
        <f t="shared" si="48"/>
        <v>35.56</v>
      </c>
      <c r="L456" s="8">
        <f t="shared" si="49"/>
        <v>38.1</v>
      </c>
    </row>
    <row r="457" spans="1:18" s="7" customFormat="1" ht="50.25" customHeight="1" x14ac:dyDescent="0.2">
      <c r="A457" s="10" t="s">
        <v>92</v>
      </c>
      <c r="B457" s="10" t="s">
        <v>976</v>
      </c>
      <c r="C457" s="11" t="s">
        <v>350</v>
      </c>
      <c r="D457" s="11" t="s">
        <v>111</v>
      </c>
      <c r="E457" s="41">
        <v>39.99</v>
      </c>
      <c r="F457" s="42">
        <f t="shared" si="50"/>
        <v>1</v>
      </c>
      <c r="G457" s="41">
        <f t="shared" si="47"/>
        <v>39.99</v>
      </c>
      <c r="H457" s="59" t="s">
        <v>1018</v>
      </c>
      <c r="I457" s="10">
        <v>16</v>
      </c>
      <c r="J457" s="10">
        <v>12</v>
      </c>
      <c r="K457" s="10">
        <f t="shared" si="48"/>
        <v>40.64</v>
      </c>
      <c r="L457" s="10">
        <f t="shared" si="49"/>
        <v>30.48</v>
      </c>
      <c r="R457" s="7">
        <v>1</v>
      </c>
    </row>
    <row r="458" spans="1:18" s="9" customFormat="1" ht="50.25" customHeight="1" x14ac:dyDescent="0.2">
      <c r="A458" s="12" t="s">
        <v>92</v>
      </c>
      <c r="B458" s="12" t="str">
        <f xml:space="preserve"> SUBSTITUTE(B457, "s", "d")</f>
        <v>TTYd</v>
      </c>
      <c r="C458" s="12" t="str">
        <f>C457&amp;" - Deluxe"</f>
        <v>The FTD® Thanks Bouquet  - Deluxe</v>
      </c>
      <c r="D458" s="17" t="s">
        <v>111</v>
      </c>
      <c r="E458" s="37">
        <v>49.99</v>
      </c>
      <c r="F458" s="38">
        <f t="shared" si="50"/>
        <v>1</v>
      </c>
      <c r="G458" s="37">
        <f t="shared" si="47"/>
        <v>49.99</v>
      </c>
      <c r="H458" s="1" t="s">
        <v>1809</v>
      </c>
      <c r="I458" s="12">
        <v>17</v>
      </c>
      <c r="J458" s="12">
        <v>13</v>
      </c>
      <c r="K458" s="12">
        <f t="shared" si="48"/>
        <v>43.18</v>
      </c>
      <c r="L458" s="12">
        <f t="shared" si="49"/>
        <v>33.020000000000003</v>
      </c>
    </row>
    <row r="459" spans="1:18" s="9" customFormat="1" ht="50.25" customHeight="1" x14ac:dyDescent="0.2">
      <c r="A459" s="12" t="s">
        <v>92</v>
      </c>
      <c r="B459" s="12" t="str">
        <f xml:space="preserve"> SUBSTITUTE(B457, "s", "p")</f>
        <v>TTYp</v>
      </c>
      <c r="C459" s="12" t="str">
        <f>C457&amp;" - Premium"</f>
        <v>The FTD® Thanks Bouquet  - Premium</v>
      </c>
      <c r="D459" s="17" t="s">
        <v>111</v>
      </c>
      <c r="E459" s="37">
        <v>59.99</v>
      </c>
      <c r="F459" s="38">
        <f t="shared" si="50"/>
        <v>1</v>
      </c>
      <c r="G459" s="37">
        <f t="shared" si="47"/>
        <v>59.99</v>
      </c>
      <c r="H459" s="1" t="s">
        <v>1809</v>
      </c>
      <c r="I459" s="12">
        <v>18</v>
      </c>
      <c r="J459" s="12">
        <v>14</v>
      </c>
      <c r="K459" s="12">
        <f t="shared" si="48"/>
        <v>45.72</v>
      </c>
      <c r="L459" s="12">
        <f t="shared" si="49"/>
        <v>35.56</v>
      </c>
    </row>
    <row r="460" spans="1:18" s="5" customFormat="1" ht="50.25" customHeight="1" x14ac:dyDescent="0.2">
      <c r="A460" s="8" t="str">
        <f>A459</f>
        <v>A
Exclusives</v>
      </c>
      <c r="B460" s="8" t="str">
        <f xml:space="preserve"> SUBSTITUTE(B457, "s", "e")</f>
        <v>TTYe</v>
      </c>
      <c r="C460" s="26" t="str">
        <f>C457&amp;" - Exquisite"</f>
        <v>The FTD® Thanks Bouquet  - Exquisite</v>
      </c>
      <c r="D460" s="26" t="str">
        <f>D459</f>
        <v xml:space="preserve">Exclusives - Everyday </v>
      </c>
      <c r="E460" s="39">
        <v>69.989999999999995</v>
      </c>
      <c r="F460" s="80">
        <f t="shared" si="50"/>
        <v>1</v>
      </c>
      <c r="G460" s="81">
        <f t="shared" si="47"/>
        <v>69.989999999999995</v>
      </c>
      <c r="H460" s="26" t="str">
        <f>H459</f>
        <v>"  "</v>
      </c>
      <c r="I460" s="8">
        <v>18</v>
      </c>
      <c r="J460" s="8">
        <v>14</v>
      </c>
      <c r="K460" s="8">
        <f t="shared" si="48"/>
        <v>45.72</v>
      </c>
      <c r="L460" s="8">
        <f t="shared" si="49"/>
        <v>35.56</v>
      </c>
    </row>
    <row r="461" spans="1:18" s="7" customFormat="1" ht="50.25" customHeight="1" x14ac:dyDescent="0.2">
      <c r="A461" s="10" t="s">
        <v>92</v>
      </c>
      <c r="B461" s="10" t="s">
        <v>977</v>
      </c>
      <c r="C461" s="11" t="s">
        <v>1825</v>
      </c>
      <c r="D461" s="11" t="s">
        <v>111</v>
      </c>
      <c r="E461" s="41">
        <v>54.99</v>
      </c>
      <c r="F461" s="42">
        <f t="shared" si="50"/>
        <v>1</v>
      </c>
      <c r="G461" s="41">
        <f t="shared" si="47"/>
        <v>54.99</v>
      </c>
      <c r="H461" s="59" t="s">
        <v>1019</v>
      </c>
      <c r="I461" s="10">
        <v>16</v>
      </c>
      <c r="J461" s="10">
        <v>12</v>
      </c>
      <c r="K461" s="10">
        <f t="shared" si="48"/>
        <v>40.64</v>
      </c>
      <c r="L461" s="10">
        <f t="shared" si="49"/>
        <v>30.48</v>
      </c>
      <c r="R461" s="7">
        <v>1</v>
      </c>
    </row>
    <row r="462" spans="1:18" s="9" customFormat="1" ht="50.25" customHeight="1" x14ac:dyDescent="0.2">
      <c r="A462" s="12" t="s">
        <v>92</v>
      </c>
      <c r="B462" s="12" t="str">
        <f xml:space="preserve"> SUBSTITUTE(B461, "s", "d")</f>
        <v>V10d</v>
      </c>
      <c r="C462" s="12" t="str">
        <f>C461&amp;" - Deluxe"</f>
        <v>The FTD® Luxe Looks™ Bouquet by Vera Wang - Deluxe</v>
      </c>
      <c r="D462" s="17" t="s">
        <v>111</v>
      </c>
      <c r="E462" s="37">
        <v>70.989999999999995</v>
      </c>
      <c r="F462" s="38">
        <f t="shared" si="50"/>
        <v>1</v>
      </c>
      <c r="G462" s="37">
        <f t="shared" si="47"/>
        <v>70.989999999999995</v>
      </c>
      <c r="H462" s="1" t="s">
        <v>1809</v>
      </c>
      <c r="I462" s="12">
        <v>18</v>
      </c>
      <c r="J462" s="12">
        <v>14</v>
      </c>
      <c r="K462" s="12">
        <f t="shared" si="48"/>
        <v>45.72</v>
      </c>
      <c r="L462" s="12">
        <f t="shared" si="49"/>
        <v>35.56</v>
      </c>
    </row>
    <row r="463" spans="1:18" s="9" customFormat="1" ht="50.25" customHeight="1" x14ac:dyDescent="0.2">
      <c r="A463" s="12" t="s">
        <v>92</v>
      </c>
      <c r="B463" s="12" t="str">
        <f xml:space="preserve"> SUBSTITUTE(B461, "s", "p")</f>
        <v>V10p</v>
      </c>
      <c r="C463" s="12" t="str">
        <f>C461&amp;" - Premium"</f>
        <v>The FTD® Luxe Looks™ Bouquet by Vera Wang - Premium</v>
      </c>
      <c r="D463" s="17" t="s">
        <v>111</v>
      </c>
      <c r="E463" s="37">
        <v>79.989999999999995</v>
      </c>
      <c r="F463" s="38">
        <f t="shared" si="50"/>
        <v>1</v>
      </c>
      <c r="G463" s="37">
        <f t="shared" si="47"/>
        <v>79.989999999999995</v>
      </c>
      <c r="H463" s="1" t="s">
        <v>1809</v>
      </c>
      <c r="I463" s="12">
        <v>19</v>
      </c>
      <c r="J463" s="12">
        <v>15</v>
      </c>
      <c r="K463" s="12">
        <f t="shared" si="48"/>
        <v>48.26</v>
      </c>
      <c r="L463" s="12">
        <f t="shared" si="49"/>
        <v>38.1</v>
      </c>
    </row>
    <row r="464" spans="1:18" s="5" customFormat="1" ht="50.25" customHeight="1" x14ac:dyDescent="0.2">
      <c r="A464" s="8" t="str">
        <f>A463</f>
        <v>A
Exclusives</v>
      </c>
      <c r="B464" s="8" t="str">
        <f xml:space="preserve"> SUBSTITUTE(B461, "s", "e")</f>
        <v>V10e</v>
      </c>
      <c r="C464" s="26" t="str">
        <f>C461&amp;" - Exquisite"</f>
        <v>The FTD® Luxe Looks™ Bouquet by Vera Wang - Exquisite</v>
      </c>
      <c r="D464" s="26" t="str">
        <f>D463</f>
        <v xml:space="preserve">Exclusives - Everyday </v>
      </c>
      <c r="E464" s="39">
        <v>86.99</v>
      </c>
      <c r="F464" s="80">
        <f t="shared" si="50"/>
        <v>1</v>
      </c>
      <c r="G464" s="81">
        <f t="shared" si="47"/>
        <v>86.99</v>
      </c>
      <c r="H464" s="26" t="str">
        <f>H463</f>
        <v>"  "</v>
      </c>
      <c r="I464" s="8">
        <v>19</v>
      </c>
      <c r="J464" s="8">
        <v>16</v>
      </c>
      <c r="K464" s="8">
        <f t="shared" si="48"/>
        <v>48.26</v>
      </c>
      <c r="L464" s="8">
        <f t="shared" si="49"/>
        <v>40.64</v>
      </c>
    </row>
    <row r="465" spans="1:89" s="16" customFormat="1" ht="50.25" customHeight="1" x14ac:dyDescent="0.2">
      <c r="A465" s="14" t="s">
        <v>92</v>
      </c>
      <c r="B465" s="14" t="s">
        <v>937</v>
      </c>
      <c r="C465" s="15" t="s">
        <v>1255</v>
      </c>
      <c r="D465" s="15" t="s">
        <v>111</v>
      </c>
      <c r="E465" s="69">
        <v>359.99</v>
      </c>
      <c r="F465" s="44">
        <f t="shared" si="50"/>
        <v>1</v>
      </c>
      <c r="G465" s="43">
        <f t="shared" si="47"/>
        <v>359.99</v>
      </c>
      <c r="H465" s="78" t="s">
        <v>988</v>
      </c>
      <c r="I465" s="70">
        <v>25</v>
      </c>
      <c r="J465" s="70">
        <v>25</v>
      </c>
      <c r="K465" s="70">
        <f t="shared" si="48"/>
        <v>63.5</v>
      </c>
      <c r="L465" s="70">
        <f t="shared" si="49"/>
        <v>63.5</v>
      </c>
      <c r="M465" s="9"/>
      <c r="N465" s="9"/>
      <c r="O465" s="9"/>
      <c r="P465" s="9"/>
      <c r="Q465" s="9"/>
      <c r="R465" s="7">
        <v>0.5</v>
      </c>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row>
    <row r="466" spans="1:89" s="16" customFormat="1" ht="50.25" customHeight="1" x14ac:dyDescent="0.2">
      <c r="A466" s="14" t="s">
        <v>92</v>
      </c>
      <c r="B466" s="14" t="s">
        <v>938</v>
      </c>
      <c r="C466" s="15" t="s">
        <v>1256</v>
      </c>
      <c r="D466" s="15" t="s">
        <v>111</v>
      </c>
      <c r="E466" s="69">
        <v>184.99</v>
      </c>
      <c r="F466" s="44">
        <f t="shared" si="50"/>
        <v>1</v>
      </c>
      <c r="G466" s="43">
        <f t="shared" si="47"/>
        <v>184.99</v>
      </c>
      <c r="H466" s="78" t="s">
        <v>989</v>
      </c>
      <c r="I466" s="70">
        <v>24</v>
      </c>
      <c r="J466" s="70">
        <v>22</v>
      </c>
      <c r="K466" s="70">
        <f t="shared" si="48"/>
        <v>60.96</v>
      </c>
      <c r="L466" s="70">
        <f t="shared" si="49"/>
        <v>55.88</v>
      </c>
      <c r="M466" s="9"/>
      <c r="N466" s="9"/>
      <c r="O466" s="9"/>
      <c r="P466" s="9"/>
      <c r="Q466" s="9"/>
      <c r="R466" s="9">
        <v>0.5</v>
      </c>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row>
    <row r="467" spans="1:89" s="7" customFormat="1" ht="50.25" customHeight="1" x14ac:dyDescent="0.2">
      <c r="A467" s="10" t="s">
        <v>92</v>
      </c>
      <c r="B467" s="10" t="s">
        <v>979</v>
      </c>
      <c r="C467" s="11" t="s">
        <v>375</v>
      </c>
      <c r="D467" s="11" t="s">
        <v>111</v>
      </c>
      <c r="E467" s="41">
        <v>54.99</v>
      </c>
      <c r="F467" s="42">
        <f t="shared" si="50"/>
        <v>1</v>
      </c>
      <c r="G467" s="41">
        <f t="shared" si="47"/>
        <v>54.99</v>
      </c>
      <c r="H467" s="59" t="s">
        <v>1020</v>
      </c>
      <c r="I467" s="10">
        <v>12</v>
      </c>
      <c r="J467" s="10">
        <v>13</v>
      </c>
      <c r="K467" s="10">
        <f t="shared" si="48"/>
        <v>30.48</v>
      </c>
      <c r="L467" s="10">
        <f t="shared" si="49"/>
        <v>33.020000000000003</v>
      </c>
      <c r="R467" s="7">
        <v>1</v>
      </c>
    </row>
    <row r="468" spans="1:89" s="9" customFormat="1" ht="50.25" customHeight="1" x14ac:dyDescent="0.2">
      <c r="A468" s="12" t="s">
        <v>92</v>
      </c>
      <c r="B468" s="12" t="str">
        <f xml:space="preserve"> SUBSTITUTE(B467, "s", "d")</f>
        <v>V18d</v>
      </c>
      <c r="C468" s="12" t="str">
        <f>C467&amp;" - Deluxe"</f>
        <v>The FTD® Simple Surprises™ Bouquet by Vera Wang - Deluxe</v>
      </c>
      <c r="D468" s="17" t="s">
        <v>111</v>
      </c>
      <c r="E468" s="37">
        <v>68.989999999999995</v>
      </c>
      <c r="F468" s="38">
        <f t="shared" si="50"/>
        <v>1</v>
      </c>
      <c r="G468" s="37">
        <f t="shared" si="47"/>
        <v>68.989999999999995</v>
      </c>
      <c r="H468" s="1" t="s">
        <v>1809</v>
      </c>
      <c r="I468" s="12">
        <v>12</v>
      </c>
      <c r="J468" s="12">
        <v>13</v>
      </c>
      <c r="K468" s="12">
        <f t="shared" si="48"/>
        <v>30.48</v>
      </c>
      <c r="L468" s="12">
        <f t="shared" si="49"/>
        <v>33.020000000000003</v>
      </c>
    </row>
    <row r="469" spans="1:89" s="9" customFormat="1" ht="50.25" customHeight="1" x14ac:dyDescent="0.2">
      <c r="A469" s="12" t="s">
        <v>92</v>
      </c>
      <c r="B469" s="12" t="str">
        <f xml:space="preserve"> SUBSTITUTE(B467, "s", "p")</f>
        <v>V18p</v>
      </c>
      <c r="C469" s="12" t="str">
        <f>C467&amp;" - Premium"</f>
        <v>The FTD® Simple Surprises™ Bouquet by Vera Wang - Premium</v>
      </c>
      <c r="D469" s="17" t="s">
        <v>111</v>
      </c>
      <c r="E469" s="37">
        <v>77.989999999999995</v>
      </c>
      <c r="F469" s="38">
        <f t="shared" si="50"/>
        <v>1</v>
      </c>
      <c r="G469" s="37">
        <f t="shared" si="47"/>
        <v>77.989999999999995</v>
      </c>
      <c r="H469" s="1" t="s">
        <v>1809</v>
      </c>
      <c r="I469" s="12">
        <v>13</v>
      </c>
      <c r="J469" s="12">
        <v>14</v>
      </c>
      <c r="K469" s="12">
        <f t="shared" si="48"/>
        <v>33.020000000000003</v>
      </c>
      <c r="L469" s="12">
        <f t="shared" si="49"/>
        <v>35.56</v>
      </c>
    </row>
    <row r="470" spans="1:89" s="5" customFormat="1" ht="50.25" customHeight="1" x14ac:dyDescent="0.2">
      <c r="A470" s="8" t="str">
        <f>A469</f>
        <v>A
Exclusives</v>
      </c>
      <c r="B470" s="8" t="str">
        <f xml:space="preserve"> SUBSTITUTE(B467, "s", "e")</f>
        <v>V18e</v>
      </c>
      <c r="C470" s="26" t="str">
        <f>C467&amp;" - Exquisite"</f>
        <v>The FTD® Simple Surprises™ Bouquet by Vera Wang - Exquisite</v>
      </c>
      <c r="D470" s="26" t="str">
        <f>D469</f>
        <v xml:space="preserve">Exclusives - Everyday </v>
      </c>
      <c r="E470" s="39">
        <v>85.99</v>
      </c>
      <c r="F470" s="80">
        <f t="shared" si="50"/>
        <v>1</v>
      </c>
      <c r="G470" s="81">
        <f t="shared" si="47"/>
        <v>85.99</v>
      </c>
      <c r="H470" s="26" t="str">
        <f>H469</f>
        <v>"  "</v>
      </c>
      <c r="I470" s="8">
        <v>13</v>
      </c>
      <c r="J470" s="8">
        <v>14</v>
      </c>
      <c r="K470" s="8">
        <f t="shared" si="48"/>
        <v>33.020000000000003</v>
      </c>
      <c r="L470" s="8">
        <f t="shared" si="49"/>
        <v>35.56</v>
      </c>
    </row>
    <row r="471" spans="1:89" s="7" customFormat="1" ht="50.25" customHeight="1" x14ac:dyDescent="0.2">
      <c r="A471" s="10" t="s">
        <v>92</v>
      </c>
      <c r="B471" s="10" t="s">
        <v>981</v>
      </c>
      <c r="C471" s="11" t="s">
        <v>330</v>
      </c>
      <c r="D471" s="11" t="s">
        <v>111</v>
      </c>
      <c r="E471" s="41">
        <v>54.99</v>
      </c>
      <c r="F471" s="42">
        <f t="shared" si="50"/>
        <v>1</v>
      </c>
      <c r="G471" s="41">
        <f t="shared" si="47"/>
        <v>54.99</v>
      </c>
      <c r="H471" s="59" t="s">
        <v>1021</v>
      </c>
      <c r="I471" s="10">
        <v>16</v>
      </c>
      <c r="J471" s="10">
        <v>14</v>
      </c>
      <c r="K471" s="10">
        <f t="shared" si="48"/>
        <v>40.64</v>
      </c>
      <c r="L471" s="10">
        <f t="shared" si="49"/>
        <v>35.56</v>
      </c>
      <c r="R471" s="7">
        <v>1</v>
      </c>
    </row>
    <row r="472" spans="1:89" s="9" customFormat="1" ht="50.25" customHeight="1" x14ac:dyDescent="0.2">
      <c r="A472" s="12" t="s">
        <v>92</v>
      </c>
      <c r="B472" s="12" t="str">
        <f xml:space="preserve"> SUBSTITUTE(B471, "s", "d")</f>
        <v>V20d</v>
      </c>
      <c r="C472" s="12" t="str">
        <f>C471&amp;" - Deluxe"</f>
        <v>The FTD® New Day Dawns™ Bouquet by Vera Wang - Deluxe</v>
      </c>
      <c r="D472" s="17" t="s">
        <v>111</v>
      </c>
      <c r="E472" s="37">
        <v>68.989999999999995</v>
      </c>
      <c r="F472" s="38">
        <f t="shared" si="50"/>
        <v>1</v>
      </c>
      <c r="G472" s="37">
        <f t="shared" si="47"/>
        <v>68.989999999999995</v>
      </c>
      <c r="H472" s="1" t="s">
        <v>1842</v>
      </c>
      <c r="I472" s="12">
        <v>17</v>
      </c>
      <c r="J472" s="12">
        <v>15</v>
      </c>
      <c r="K472" s="12">
        <f t="shared" si="48"/>
        <v>43.18</v>
      </c>
      <c r="L472" s="12">
        <f t="shared" si="49"/>
        <v>38.1</v>
      </c>
    </row>
    <row r="473" spans="1:89" s="9" customFormat="1" ht="50.25" customHeight="1" x14ac:dyDescent="0.2">
      <c r="A473" s="12" t="s">
        <v>92</v>
      </c>
      <c r="B473" s="12" t="str">
        <f xml:space="preserve"> SUBSTITUTE(B471, "s", "p")</f>
        <v>V20p</v>
      </c>
      <c r="C473" s="12" t="str">
        <f>C471&amp;" - Premium"</f>
        <v>The FTD® New Day Dawns™ Bouquet by Vera Wang - Premium</v>
      </c>
      <c r="D473" s="17" t="s">
        <v>111</v>
      </c>
      <c r="E473" s="37">
        <v>76.989999999999995</v>
      </c>
      <c r="F473" s="38">
        <f t="shared" si="50"/>
        <v>1</v>
      </c>
      <c r="G473" s="37">
        <f t="shared" si="47"/>
        <v>76.989999999999995</v>
      </c>
      <c r="H473" s="1" t="s">
        <v>1842</v>
      </c>
      <c r="I473" s="12">
        <v>18</v>
      </c>
      <c r="J473" s="12">
        <v>16</v>
      </c>
      <c r="K473" s="12">
        <f t="shared" si="48"/>
        <v>45.72</v>
      </c>
      <c r="L473" s="12">
        <f t="shared" si="49"/>
        <v>40.64</v>
      </c>
    </row>
    <row r="474" spans="1:89" s="5" customFormat="1" ht="50.25" customHeight="1" x14ac:dyDescent="0.2">
      <c r="A474" s="8" t="str">
        <f>A473</f>
        <v>A
Exclusives</v>
      </c>
      <c r="B474" s="8" t="str">
        <f xml:space="preserve"> SUBSTITUTE(B471, "s", "e")</f>
        <v>V20e</v>
      </c>
      <c r="C474" s="26" t="str">
        <f>C471&amp;" - Exquisite"</f>
        <v>The FTD® New Day Dawns™ Bouquet by Vera Wang - Exquisite</v>
      </c>
      <c r="D474" s="26" t="str">
        <f>D473</f>
        <v xml:space="preserve">Exclusives - Everyday </v>
      </c>
      <c r="E474" s="39">
        <v>85.99</v>
      </c>
      <c r="F474" s="80">
        <f t="shared" si="50"/>
        <v>1</v>
      </c>
      <c r="G474" s="81">
        <f t="shared" si="47"/>
        <v>85.99</v>
      </c>
      <c r="H474" s="26" t="str">
        <f>H473</f>
        <v>" "</v>
      </c>
      <c r="I474" s="8">
        <v>18</v>
      </c>
      <c r="J474" s="8">
        <v>16</v>
      </c>
      <c r="K474" s="8">
        <f t="shared" si="48"/>
        <v>45.72</v>
      </c>
      <c r="L474" s="8">
        <f t="shared" si="49"/>
        <v>40.64</v>
      </c>
    </row>
    <row r="475" spans="1:89" s="16" customFormat="1" ht="50.25" customHeight="1" x14ac:dyDescent="0.2">
      <c r="A475" s="3" t="s">
        <v>92</v>
      </c>
      <c r="B475" s="3" t="s">
        <v>1168</v>
      </c>
      <c r="C475" s="4" t="s">
        <v>1238</v>
      </c>
      <c r="D475" s="11" t="s">
        <v>111</v>
      </c>
      <c r="E475" s="41">
        <v>45.99</v>
      </c>
      <c r="F475" s="42">
        <f t="shared" si="50"/>
        <v>1</v>
      </c>
      <c r="G475" s="41">
        <f t="shared" si="47"/>
        <v>45.99</v>
      </c>
      <c r="H475" s="77" t="s">
        <v>1826</v>
      </c>
      <c r="I475" s="3">
        <v>15</v>
      </c>
      <c r="J475" s="3">
        <v>14</v>
      </c>
      <c r="K475" s="3">
        <f t="shared" si="48"/>
        <v>38.1</v>
      </c>
      <c r="L475" s="3">
        <f t="shared" si="49"/>
        <v>35.56</v>
      </c>
      <c r="M475" s="7"/>
      <c r="N475" s="7"/>
      <c r="O475" s="7"/>
      <c r="P475" s="7"/>
      <c r="Q475" s="7"/>
      <c r="R475" s="7">
        <v>1</v>
      </c>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row>
    <row r="476" spans="1:89" s="16" customFormat="1" ht="50.25" customHeight="1" x14ac:dyDescent="0.2">
      <c r="A476" s="6" t="s">
        <v>92</v>
      </c>
      <c r="B476" s="12" t="str">
        <f xml:space="preserve"> SUBSTITUTE(B475, "s", "d")</f>
        <v>V21d</v>
      </c>
      <c r="C476" s="6" t="str">
        <f>C475&amp;" - Deluxe"</f>
        <v>The FTD® Spirited™ Bouquet by Vera Wang - Deluxe</v>
      </c>
      <c r="D476" s="17" t="s">
        <v>111</v>
      </c>
      <c r="E476" s="37">
        <v>54.99</v>
      </c>
      <c r="F476" s="38">
        <f t="shared" si="50"/>
        <v>1</v>
      </c>
      <c r="G476" s="37">
        <f t="shared" si="47"/>
        <v>54.99</v>
      </c>
      <c r="H476" s="1" t="s">
        <v>1809</v>
      </c>
      <c r="I476" s="6">
        <v>16</v>
      </c>
      <c r="J476" s="6">
        <v>15</v>
      </c>
      <c r="K476" s="6">
        <f t="shared" si="48"/>
        <v>40.64</v>
      </c>
      <c r="L476" s="6">
        <f t="shared" si="49"/>
        <v>38.1</v>
      </c>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row>
    <row r="477" spans="1:89" s="9" customFormat="1" ht="50.25" customHeight="1" x14ac:dyDescent="0.2">
      <c r="A477" s="6" t="s">
        <v>92</v>
      </c>
      <c r="B477" s="12" t="str">
        <f xml:space="preserve"> SUBSTITUTE(B475, "s", "p")</f>
        <v>V21p</v>
      </c>
      <c r="C477" s="6" t="str">
        <f>C475&amp;" - Premium"</f>
        <v>The FTD® Spirited™ Bouquet by Vera Wang - Premium</v>
      </c>
      <c r="D477" s="17" t="s">
        <v>111</v>
      </c>
      <c r="E477" s="37">
        <v>63.99</v>
      </c>
      <c r="F477" s="38">
        <f t="shared" si="50"/>
        <v>1</v>
      </c>
      <c r="G477" s="37">
        <f t="shared" si="47"/>
        <v>63.99</v>
      </c>
      <c r="H477" s="1" t="s">
        <v>1809</v>
      </c>
      <c r="I477" s="6">
        <v>17</v>
      </c>
      <c r="J477" s="6">
        <v>16</v>
      </c>
      <c r="K477" s="6">
        <f t="shared" si="48"/>
        <v>43.18</v>
      </c>
      <c r="L477" s="6">
        <f t="shared" si="49"/>
        <v>40.64</v>
      </c>
    </row>
    <row r="478" spans="1:89" s="5" customFormat="1" ht="50.25" customHeight="1" x14ac:dyDescent="0.2">
      <c r="A478" s="8" t="s">
        <v>92</v>
      </c>
      <c r="B478" s="13" t="str">
        <f xml:space="preserve"> SUBSTITUTE(B475, "s", "e")</f>
        <v>V21e</v>
      </c>
      <c r="C478" s="8" t="str">
        <f>C475&amp;" - Exquisite"</f>
        <v>The FTD® Spirited™ Bouquet by Vera Wang - Exquisite</v>
      </c>
      <c r="D478" s="26" t="str">
        <f>D477</f>
        <v xml:space="preserve">Exclusives - Everyday </v>
      </c>
      <c r="E478" s="39">
        <v>72.989999999999995</v>
      </c>
      <c r="F478" s="40">
        <f t="shared" si="50"/>
        <v>1</v>
      </c>
      <c r="G478" s="39">
        <f t="shared" si="47"/>
        <v>72.989999999999995</v>
      </c>
      <c r="H478" s="22" t="s">
        <v>1809</v>
      </c>
      <c r="I478" s="8">
        <v>18</v>
      </c>
      <c r="J478" s="8">
        <v>16</v>
      </c>
      <c r="K478" s="8">
        <f t="shared" si="48"/>
        <v>45.72</v>
      </c>
      <c r="L478" s="8">
        <f t="shared" si="49"/>
        <v>40.64</v>
      </c>
    </row>
    <row r="479" spans="1:89" s="16" customFormat="1" ht="50.25" customHeight="1" x14ac:dyDescent="0.2">
      <c r="A479" s="3" t="s">
        <v>92</v>
      </c>
      <c r="B479" s="3" t="s">
        <v>1739</v>
      </c>
      <c r="C479" s="4" t="s">
        <v>1740</v>
      </c>
      <c r="D479" s="11" t="s">
        <v>111</v>
      </c>
      <c r="E479" s="41">
        <v>53.99</v>
      </c>
      <c r="F479" s="42">
        <f t="shared" si="50"/>
        <v>1</v>
      </c>
      <c r="G479" s="41">
        <f t="shared" si="47"/>
        <v>53.99</v>
      </c>
      <c r="H479" s="88" t="s">
        <v>1741</v>
      </c>
      <c r="I479" s="11">
        <v>15</v>
      </c>
      <c r="J479" s="11">
        <v>14</v>
      </c>
      <c r="K479" s="10">
        <f t="shared" si="48"/>
        <v>38.1</v>
      </c>
      <c r="L479" s="10">
        <f t="shared" si="49"/>
        <v>35.56</v>
      </c>
      <c r="M479" s="7"/>
      <c r="N479" s="7"/>
      <c r="O479" s="7"/>
      <c r="P479" s="7"/>
      <c r="Q479" s="7"/>
      <c r="R479" s="7">
        <v>1</v>
      </c>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row>
    <row r="480" spans="1:89" s="16" customFormat="1" ht="50.25" customHeight="1" x14ac:dyDescent="0.2">
      <c r="A480" s="6" t="s">
        <v>92</v>
      </c>
      <c r="B480" s="12" t="str">
        <f xml:space="preserve"> SUBSTITUTE(B479, "s", "d")</f>
        <v>V22d</v>
      </c>
      <c r="C480" s="6" t="str">
        <f>C479&amp;" - Deluxe"</f>
        <v>The FTD® Garden Terrace™ Bouquet by Vera Wang - Deluxe</v>
      </c>
      <c r="D480" s="17" t="s">
        <v>111</v>
      </c>
      <c r="E480" s="37">
        <v>62.99</v>
      </c>
      <c r="F480" s="38">
        <f t="shared" si="50"/>
        <v>1</v>
      </c>
      <c r="G480" s="37">
        <f t="shared" si="47"/>
        <v>62.99</v>
      </c>
      <c r="H480" s="1" t="s">
        <v>1809</v>
      </c>
      <c r="I480" s="17">
        <v>16</v>
      </c>
      <c r="J480" s="17">
        <v>15</v>
      </c>
      <c r="K480" s="6">
        <f t="shared" si="48"/>
        <v>40.64</v>
      </c>
      <c r="L480" s="6">
        <f t="shared" si="49"/>
        <v>38.1</v>
      </c>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row>
    <row r="481" spans="1:89" s="9" customFormat="1" ht="50.25" customHeight="1" x14ac:dyDescent="0.2">
      <c r="A481" s="6" t="s">
        <v>92</v>
      </c>
      <c r="B481" s="12" t="str">
        <f xml:space="preserve"> SUBSTITUTE(B479, "s", "p")</f>
        <v>V22p</v>
      </c>
      <c r="C481" s="6" t="str">
        <f>C479&amp;" - Premium"</f>
        <v>The FTD® Garden Terrace™ Bouquet by Vera Wang - Premium</v>
      </c>
      <c r="D481" s="17" t="s">
        <v>111</v>
      </c>
      <c r="E481" s="37">
        <v>71.989999999999995</v>
      </c>
      <c r="F481" s="38">
        <f t="shared" si="50"/>
        <v>1</v>
      </c>
      <c r="G481" s="37">
        <f t="shared" si="47"/>
        <v>71.989999999999995</v>
      </c>
      <c r="H481" s="1" t="s">
        <v>1809</v>
      </c>
      <c r="I481" s="17">
        <v>16</v>
      </c>
      <c r="J481" s="17">
        <v>16</v>
      </c>
      <c r="K481" s="6">
        <f t="shared" si="48"/>
        <v>40.64</v>
      </c>
      <c r="L481" s="6">
        <f t="shared" si="49"/>
        <v>40.64</v>
      </c>
    </row>
    <row r="482" spans="1:89" s="5" customFormat="1" ht="50.25" customHeight="1" x14ac:dyDescent="0.2">
      <c r="A482" s="8" t="s">
        <v>92</v>
      </c>
      <c r="B482" s="13" t="str">
        <f xml:space="preserve"> SUBSTITUTE(B479, "s", "e")</f>
        <v>V22e</v>
      </c>
      <c r="C482" s="8" t="str">
        <f>C479&amp;" - Exquisite"</f>
        <v>The FTD® Garden Terrace™ Bouquet by Vera Wang - Exquisite</v>
      </c>
      <c r="D482" s="26" t="str">
        <f>D481</f>
        <v xml:space="preserve">Exclusives - Everyday </v>
      </c>
      <c r="E482" s="39">
        <v>80.989999999999995</v>
      </c>
      <c r="F482" s="40">
        <f t="shared" si="50"/>
        <v>1</v>
      </c>
      <c r="G482" s="39">
        <f t="shared" si="47"/>
        <v>80.989999999999995</v>
      </c>
      <c r="H482" s="22" t="s">
        <v>1809</v>
      </c>
      <c r="I482" s="26">
        <v>17</v>
      </c>
      <c r="J482" s="26">
        <v>16</v>
      </c>
      <c r="K482" s="8">
        <f t="shared" si="48"/>
        <v>43.18</v>
      </c>
      <c r="L482" s="8">
        <f t="shared" si="49"/>
        <v>40.64</v>
      </c>
    </row>
    <row r="483" spans="1:89" s="9" customFormat="1" ht="50.25" customHeight="1" x14ac:dyDescent="0.2">
      <c r="A483" s="12" t="s">
        <v>92</v>
      </c>
      <c r="B483" s="12" t="s">
        <v>936</v>
      </c>
      <c r="C483" s="17" t="s">
        <v>166</v>
      </c>
      <c r="D483" s="17" t="s">
        <v>111</v>
      </c>
      <c r="E483" s="71">
        <v>44.99</v>
      </c>
      <c r="F483" s="38">
        <f t="shared" si="50"/>
        <v>1</v>
      </c>
      <c r="G483" s="37">
        <f t="shared" si="47"/>
        <v>44.99</v>
      </c>
      <c r="H483" s="79" t="s">
        <v>175</v>
      </c>
      <c r="I483" s="74">
        <v>13</v>
      </c>
      <c r="J483" s="74">
        <v>12</v>
      </c>
      <c r="K483" s="74">
        <f t="shared" si="48"/>
        <v>33.020000000000003</v>
      </c>
      <c r="L483" s="74">
        <f t="shared" si="49"/>
        <v>30.48</v>
      </c>
      <c r="R483" s="7">
        <v>1</v>
      </c>
    </row>
    <row r="484" spans="1:89" s="9" customFormat="1" ht="50.25" customHeight="1" x14ac:dyDescent="0.2">
      <c r="A484" s="12" t="s">
        <v>92</v>
      </c>
      <c r="B484" s="12" t="s">
        <v>1080</v>
      </c>
      <c r="C484" s="12" t="str">
        <f>C483&amp;" - Deluxe"</f>
        <v>The FTD® Joyful Inspirations™ Bouquet by Vera Wang - Deluxe</v>
      </c>
      <c r="D484" s="17" t="s">
        <v>111</v>
      </c>
      <c r="E484" s="71">
        <v>54.99</v>
      </c>
      <c r="F484" s="38">
        <f t="shared" si="50"/>
        <v>1</v>
      </c>
      <c r="G484" s="37">
        <f t="shared" si="47"/>
        <v>54.99</v>
      </c>
      <c r="H484" s="1" t="s">
        <v>1809</v>
      </c>
      <c r="I484" s="74">
        <v>14</v>
      </c>
      <c r="J484" s="74">
        <v>13</v>
      </c>
      <c r="K484" s="74">
        <f t="shared" si="48"/>
        <v>35.56</v>
      </c>
      <c r="L484" s="74">
        <f t="shared" si="49"/>
        <v>33.020000000000003</v>
      </c>
    </row>
    <row r="485" spans="1:89" s="5" customFormat="1" ht="50.25" customHeight="1" x14ac:dyDescent="0.2">
      <c r="A485" s="13" t="s">
        <v>92</v>
      </c>
      <c r="B485" s="12" t="s">
        <v>1081</v>
      </c>
      <c r="C485" s="13" t="str">
        <f>C483&amp;" - Premium"</f>
        <v>The FTD® Joyful Inspirations™ Bouquet by Vera Wang - Premium</v>
      </c>
      <c r="D485" s="26" t="s">
        <v>111</v>
      </c>
      <c r="E485" s="72">
        <v>64.989999999999995</v>
      </c>
      <c r="F485" s="40">
        <f t="shared" si="50"/>
        <v>1</v>
      </c>
      <c r="G485" s="39">
        <f t="shared" si="47"/>
        <v>64.989999999999995</v>
      </c>
      <c r="H485" s="22" t="s">
        <v>1809</v>
      </c>
      <c r="I485" s="75">
        <v>15</v>
      </c>
      <c r="J485" s="75">
        <v>14</v>
      </c>
      <c r="K485" s="75">
        <f t="shared" si="48"/>
        <v>38.1</v>
      </c>
      <c r="L485" s="75">
        <f t="shared" si="49"/>
        <v>35.56</v>
      </c>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row>
    <row r="486" spans="1:89" s="7" customFormat="1" ht="50.25" customHeight="1" x14ac:dyDescent="0.2">
      <c r="A486" s="10" t="s">
        <v>92</v>
      </c>
      <c r="B486" s="10" t="s">
        <v>401</v>
      </c>
      <c r="C486" s="11" t="s">
        <v>167</v>
      </c>
      <c r="D486" s="11" t="s">
        <v>111</v>
      </c>
      <c r="E486" s="41">
        <v>63.99</v>
      </c>
      <c r="F486" s="42">
        <f t="shared" si="50"/>
        <v>1</v>
      </c>
      <c r="G486" s="41">
        <f t="shared" si="47"/>
        <v>63.99</v>
      </c>
      <c r="H486" s="59" t="s">
        <v>1827</v>
      </c>
      <c r="I486" s="10">
        <v>20</v>
      </c>
      <c r="J486" s="10">
        <v>14</v>
      </c>
      <c r="K486" s="10">
        <f t="shared" si="48"/>
        <v>50.8</v>
      </c>
      <c r="L486" s="10">
        <f t="shared" si="49"/>
        <v>35.56</v>
      </c>
      <c r="R486" s="7">
        <v>1</v>
      </c>
    </row>
    <row r="487" spans="1:89" s="9" customFormat="1" ht="50.25" customHeight="1" x14ac:dyDescent="0.2">
      <c r="A487" s="12" t="s">
        <v>92</v>
      </c>
      <c r="B487" s="12" t="str">
        <f xml:space="preserve"> SUBSTITUTE(B486, "s", "d")</f>
        <v>VW3d</v>
      </c>
      <c r="C487" s="12" t="str">
        <f>C486&amp;" - Deluxe"</f>
        <v>The FTD® Captivating Color™ Rose Bouquet by Vera Wang - Deluxe</v>
      </c>
      <c r="D487" s="17" t="s">
        <v>111</v>
      </c>
      <c r="E487" s="37">
        <v>78.989999999999995</v>
      </c>
      <c r="F487" s="38">
        <f t="shared" si="50"/>
        <v>1</v>
      </c>
      <c r="G487" s="37">
        <f t="shared" si="47"/>
        <v>78.989999999999995</v>
      </c>
      <c r="H487" s="1" t="s">
        <v>1809</v>
      </c>
      <c r="I487" s="12">
        <v>21</v>
      </c>
      <c r="J487" s="12">
        <v>15</v>
      </c>
      <c r="K487" s="12">
        <f t="shared" si="48"/>
        <v>53.34</v>
      </c>
      <c r="L487" s="12">
        <f t="shared" si="49"/>
        <v>38.1</v>
      </c>
    </row>
    <row r="488" spans="1:89" s="9" customFormat="1" ht="50.25" customHeight="1" x14ac:dyDescent="0.2">
      <c r="A488" s="12" t="s">
        <v>92</v>
      </c>
      <c r="B488" s="12" t="str">
        <f xml:space="preserve"> SUBSTITUTE(B486, "s", "p")</f>
        <v>VW3p</v>
      </c>
      <c r="C488" s="12" t="str">
        <f>C486&amp;" - Premium"</f>
        <v>The FTD® Captivating Color™ Rose Bouquet by Vera Wang - Premium</v>
      </c>
      <c r="D488" s="17" t="s">
        <v>111</v>
      </c>
      <c r="E488" s="37">
        <v>92.99</v>
      </c>
      <c r="F488" s="38">
        <f t="shared" si="50"/>
        <v>1</v>
      </c>
      <c r="G488" s="37">
        <f t="shared" si="47"/>
        <v>92.99</v>
      </c>
      <c r="H488" s="1" t="s">
        <v>1809</v>
      </c>
      <c r="I488" s="12">
        <v>22</v>
      </c>
      <c r="J488" s="12">
        <v>16</v>
      </c>
      <c r="K488" s="12">
        <f t="shared" si="48"/>
        <v>55.88</v>
      </c>
      <c r="L488" s="12">
        <f t="shared" si="49"/>
        <v>40.64</v>
      </c>
    </row>
    <row r="489" spans="1:89" s="5" customFormat="1" ht="50.25" customHeight="1" x14ac:dyDescent="0.2">
      <c r="A489" s="8" t="str">
        <f>A488</f>
        <v>A
Exclusives</v>
      </c>
      <c r="B489" s="8" t="str">
        <f xml:space="preserve"> SUBSTITUTE(B486, "s", "e")</f>
        <v>VW3e</v>
      </c>
      <c r="C489" s="26" t="str">
        <f>C486&amp;" - Exquisite"</f>
        <v>The FTD® Captivating Color™ Rose Bouquet by Vera Wang - Exquisite</v>
      </c>
      <c r="D489" s="26" t="str">
        <f>D488</f>
        <v xml:space="preserve">Exclusives - Everyday </v>
      </c>
      <c r="E489" s="39">
        <v>106.99</v>
      </c>
      <c r="F489" s="80">
        <f t="shared" si="50"/>
        <v>1</v>
      </c>
      <c r="G489" s="81">
        <f t="shared" si="47"/>
        <v>106.99</v>
      </c>
      <c r="H489" s="26" t="str">
        <f>H488</f>
        <v>"  "</v>
      </c>
      <c r="I489" s="8">
        <v>23</v>
      </c>
      <c r="J489" s="8">
        <v>16</v>
      </c>
      <c r="K489" s="8">
        <f t="shared" si="48"/>
        <v>58.42</v>
      </c>
      <c r="L489" s="8">
        <f t="shared" si="49"/>
        <v>40.64</v>
      </c>
    </row>
    <row r="490" spans="1:89" s="7" customFormat="1" ht="50.25" customHeight="1" x14ac:dyDescent="0.2">
      <c r="A490" s="10" t="s">
        <v>92</v>
      </c>
      <c r="B490" s="10" t="s">
        <v>2061</v>
      </c>
      <c r="C490" s="11" t="s">
        <v>1898</v>
      </c>
      <c r="D490" s="11" t="s">
        <v>111</v>
      </c>
      <c r="E490" s="37">
        <v>110.99</v>
      </c>
      <c r="F490" s="38">
        <f t="shared" si="50"/>
        <v>1</v>
      </c>
      <c r="G490" s="37">
        <f t="shared" si="47"/>
        <v>110.99</v>
      </c>
      <c r="H490" s="61" t="s">
        <v>1022</v>
      </c>
      <c r="I490" s="45">
        <v>24</v>
      </c>
      <c r="J490" s="45">
        <v>21</v>
      </c>
      <c r="K490" s="45">
        <f t="shared" si="48"/>
        <v>60.96</v>
      </c>
      <c r="L490" s="45">
        <f t="shared" si="49"/>
        <v>53.34</v>
      </c>
      <c r="M490" s="9"/>
      <c r="N490" s="9"/>
      <c r="O490" s="9"/>
      <c r="P490" s="9"/>
      <c r="Q490" s="9"/>
      <c r="R490" s="7">
        <v>1</v>
      </c>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row>
    <row r="491" spans="1:89" s="9" customFormat="1" ht="50.25" customHeight="1" x14ac:dyDescent="0.2">
      <c r="A491" s="12" t="s">
        <v>92</v>
      </c>
      <c r="B491" s="12" t="s">
        <v>1082</v>
      </c>
      <c r="C491" s="12" t="str">
        <f>C490&amp;" - Deluxe"</f>
        <v>The FTD® Grand Occasion™ Luxury Bouquet by Vera Wang - Deluxe</v>
      </c>
      <c r="D491" s="17" t="s">
        <v>111</v>
      </c>
      <c r="E491" s="37">
        <v>123.99</v>
      </c>
      <c r="F491" s="38">
        <f t="shared" si="50"/>
        <v>1</v>
      </c>
      <c r="G491" s="37">
        <f t="shared" si="47"/>
        <v>123.99</v>
      </c>
      <c r="H491" s="1" t="s">
        <v>1809</v>
      </c>
      <c r="I491" s="46">
        <v>25</v>
      </c>
      <c r="J491" s="46">
        <v>21</v>
      </c>
      <c r="K491" s="46">
        <f t="shared" si="48"/>
        <v>63.5</v>
      </c>
      <c r="L491" s="46">
        <f t="shared" si="49"/>
        <v>53.34</v>
      </c>
    </row>
    <row r="492" spans="1:89" s="5" customFormat="1" ht="50.25" customHeight="1" x14ac:dyDescent="0.2">
      <c r="A492" s="13" t="s">
        <v>92</v>
      </c>
      <c r="B492" s="12" t="s">
        <v>1083</v>
      </c>
      <c r="C492" s="13" t="str">
        <f>C490&amp;" - Premium"</f>
        <v>The FTD® Grand Occasion™ Luxury Bouquet by Vera Wang - Premium</v>
      </c>
      <c r="D492" s="26" t="s">
        <v>111</v>
      </c>
      <c r="E492" s="39">
        <v>137.99</v>
      </c>
      <c r="F492" s="40">
        <f t="shared" si="50"/>
        <v>1</v>
      </c>
      <c r="G492" s="39">
        <f t="shared" ref="G492:G496" si="51">VALUE(TRUNC(E492*F492,0)&amp;".99")</f>
        <v>137.99</v>
      </c>
      <c r="H492" s="22" t="s">
        <v>1809</v>
      </c>
      <c r="I492" s="47">
        <v>26</v>
      </c>
      <c r="J492" s="47">
        <v>22</v>
      </c>
      <c r="K492" s="47">
        <f t="shared" si="48"/>
        <v>66.040000000000006</v>
      </c>
      <c r="L492" s="47">
        <f t="shared" si="49"/>
        <v>55.88</v>
      </c>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row>
    <row r="493" spans="1:89" s="7" customFormat="1" ht="50.25" customHeight="1" x14ac:dyDescent="0.2">
      <c r="A493" s="10" t="s">
        <v>92</v>
      </c>
      <c r="B493" s="10" t="s">
        <v>982</v>
      </c>
      <c r="C493" s="11" t="s">
        <v>173</v>
      </c>
      <c r="D493" s="11" t="s">
        <v>111</v>
      </c>
      <c r="E493" s="41">
        <v>54.99</v>
      </c>
      <c r="F493" s="42">
        <f t="shared" si="50"/>
        <v>1</v>
      </c>
      <c r="G493" s="41">
        <f t="shared" si="51"/>
        <v>54.99</v>
      </c>
      <c r="H493" s="59" t="s">
        <v>1023</v>
      </c>
      <c r="I493" s="10">
        <v>16</v>
      </c>
      <c r="J493" s="10">
        <v>12</v>
      </c>
      <c r="K493" s="10">
        <f t="shared" si="48"/>
        <v>40.64</v>
      </c>
      <c r="L493" s="10">
        <f t="shared" si="49"/>
        <v>30.48</v>
      </c>
      <c r="R493" s="7">
        <v>1</v>
      </c>
    </row>
    <row r="494" spans="1:89" s="9" customFormat="1" ht="50.25" customHeight="1" x14ac:dyDescent="0.2">
      <c r="A494" s="12" t="s">
        <v>92</v>
      </c>
      <c r="B494" s="12" t="str">
        <f xml:space="preserve"> SUBSTITUTE(B493, "s", "d")</f>
        <v>VW9d</v>
      </c>
      <c r="C494" s="12" t="str">
        <f>C493&amp;" - Deluxe"</f>
        <v>The FTD® Beauty and Grace™ Bouquet by Vera Wang - Deluxe</v>
      </c>
      <c r="D494" s="17" t="s">
        <v>111</v>
      </c>
      <c r="E494" s="37">
        <v>69.989999999999995</v>
      </c>
      <c r="F494" s="38">
        <f t="shared" si="50"/>
        <v>1</v>
      </c>
      <c r="G494" s="37">
        <f t="shared" si="51"/>
        <v>69.989999999999995</v>
      </c>
      <c r="H494" s="1" t="s">
        <v>1809</v>
      </c>
      <c r="I494" s="12">
        <v>18</v>
      </c>
      <c r="J494" s="12">
        <v>13</v>
      </c>
      <c r="K494" s="12">
        <f t="shared" si="48"/>
        <v>45.72</v>
      </c>
      <c r="L494" s="12">
        <f t="shared" si="49"/>
        <v>33.020000000000003</v>
      </c>
    </row>
    <row r="495" spans="1:89" s="9" customFormat="1" ht="50.25" customHeight="1" x14ac:dyDescent="0.2">
      <c r="A495" s="12" t="s">
        <v>92</v>
      </c>
      <c r="B495" s="12" t="str">
        <f xml:space="preserve"> SUBSTITUTE(B493, "s", "p")</f>
        <v>VW9p</v>
      </c>
      <c r="C495" s="12" t="str">
        <f>C493&amp;" - Premium"</f>
        <v>The FTD® Beauty and Grace™ Bouquet by Vera Wang - Premium</v>
      </c>
      <c r="D495" s="17" t="s">
        <v>111</v>
      </c>
      <c r="E495" s="37">
        <v>79.989999999999995</v>
      </c>
      <c r="F495" s="38">
        <f t="shared" si="50"/>
        <v>1</v>
      </c>
      <c r="G495" s="37">
        <f t="shared" si="51"/>
        <v>79.989999999999995</v>
      </c>
      <c r="H495" s="1" t="s">
        <v>1809</v>
      </c>
      <c r="I495" s="12">
        <v>19</v>
      </c>
      <c r="J495" s="12">
        <v>14</v>
      </c>
      <c r="K495" s="12">
        <f t="shared" si="48"/>
        <v>48.26</v>
      </c>
      <c r="L495" s="12">
        <f t="shared" si="49"/>
        <v>35.56</v>
      </c>
    </row>
    <row r="496" spans="1:89" s="5" customFormat="1" ht="50.25" customHeight="1" x14ac:dyDescent="0.2">
      <c r="A496" s="8" t="str">
        <f>A495</f>
        <v>A
Exclusives</v>
      </c>
      <c r="B496" s="8" t="str">
        <f xml:space="preserve"> SUBSTITUTE(B493, "s", "e")</f>
        <v>VW9e</v>
      </c>
      <c r="C496" s="26" t="str">
        <f>C493&amp;" - Exquisite"</f>
        <v>The FTD® Beauty and Grace™ Bouquet by Vera Wang - Exquisite</v>
      </c>
      <c r="D496" s="26" t="str">
        <f>D495</f>
        <v xml:space="preserve">Exclusives - Everyday </v>
      </c>
      <c r="E496" s="39">
        <v>87.99</v>
      </c>
      <c r="F496" s="80">
        <f t="shared" si="50"/>
        <v>1</v>
      </c>
      <c r="G496" s="81">
        <f t="shared" si="51"/>
        <v>87.99</v>
      </c>
      <c r="H496" s="26" t="str">
        <f>H495</f>
        <v>"  "</v>
      </c>
      <c r="I496" s="8">
        <v>19</v>
      </c>
      <c r="J496" s="8">
        <v>15</v>
      </c>
      <c r="K496" s="8">
        <f t="shared" si="48"/>
        <v>48.26</v>
      </c>
      <c r="L496" s="8">
        <f t="shared" si="49"/>
        <v>38.1</v>
      </c>
      <c r="R496" s="101">
        <f>SUM(R2:R495)</f>
        <v>140</v>
      </c>
      <c r="S496" s="102" t="s">
        <v>1738</v>
      </c>
    </row>
    <row r="497" spans="1:89" s="9" customFormat="1" ht="22.5" customHeight="1" x14ac:dyDescent="0.2">
      <c r="A497" s="99"/>
      <c r="B497" s="99"/>
      <c r="C497" s="96"/>
      <c r="D497" s="96"/>
      <c r="E497" s="97"/>
      <c r="F497" s="122"/>
      <c r="G497" s="123"/>
      <c r="H497" s="96"/>
      <c r="I497" s="99"/>
      <c r="J497" s="99"/>
      <c r="K497" s="99"/>
      <c r="L497" s="99"/>
      <c r="R497" s="1"/>
      <c r="S497" s="1"/>
    </row>
    <row r="498" spans="1:89" s="4" customFormat="1" ht="63" customHeight="1" x14ac:dyDescent="0.2">
      <c r="A498" s="4" t="s">
        <v>1</v>
      </c>
      <c r="B498" s="4" t="s">
        <v>457</v>
      </c>
      <c r="C498" s="4" t="s">
        <v>176</v>
      </c>
      <c r="D498" s="4" t="s">
        <v>14</v>
      </c>
      <c r="E498" s="29">
        <v>39.99</v>
      </c>
      <c r="F498" s="50">
        <f t="shared" ref="F498:F561" si="52">$F$1</f>
        <v>1</v>
      </c>
      <c r="G498" s="21">
        <f t="shared" ref="G498:G565" si="53">VALUE(TRUNC(E498*F498,0)&amp;".99")</f>
        <v>39.99</v>
      </c>
      <c r="H498" s="59" t="s">
        <v>1024</v>
      </c>
      <c r="I498" s="45">
        <v>15</v>
      </c>
      <c r="J498" s="45">
        <v>12</v>
      </c>
      <c r="K498" s="45">
        <f t="shared" ref="K498:K537" si="54">I498*2.54</f>
        <v>38.1</v>
      </c>
      <c r="L498" s="45">
        <f t="shared" ref="L498:L537" si="55">J498*2.54</f>
        <v>30.48</v>
      </c>
      <c r="M498" s="1"/>
      <c r="N498" s="9"/>
      <c r="O498" s="9"/>
      <c r="P498" s="9"/>
      <c r="Q498" s="1"/>
      <c r="R498" s="1">
        <v>1</v>
      </c>
      <c r="S498" s="1"/>
      <c r="T498" s="1"/>
      <c r="U498" s="1"/>
      <c r="V498" s="1"/>
      <c r="W498" s="1"/>
      <c r="X498" s="1">
        <v>1</v>
      </c>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row>
    <row r="499" spans="1:89" ht="63" customHeight="1" x14ac:dyDescent="0.2">
      <c r="A499" s="12" t="s">
        <v>1</v>
      </c>
      <c r="B499" s="12" t="str">
        <f xml:space="preserve"> SUBSTITUTE(B498, "s", "d")</f>
        <v>B2-4957d</v>
      </c>
      <c r="C499" s="12" t="str">
        <f>C498&amp;" - Deluxe"</f>
        <v>The FTD® Harvest Heartstrings™ Bouquet - Deluxe</v>
      </c>
      <c r="D499" s="1" t="s">
        <v>14</v>
      </c>
      <c r="E499" s="31">
        <v>54.99</v>
      </c>
      <c r="F499" s="48">
        <f t="shared" si="52"/>
        <v>1</v>
      </c>
      <c r="G499" s="19">
        <f t="shared" si="53"/>
        <v>54.99</v>
      </c>
      <c r="H499" s="1" t="s">
        <v>1809</v>
      </c>
      <c r="I499" s="46">
        <v>16</v>
      </c>
      <c r="J499" s="46">
        <v>13</v>
      </c>
      <c r="K499" s="46">
        <f t="shared" si="54"/>
        <v>40.64</v>
      </c>
      <c r="L499" s="46">
        <f t="shared" si="55"/>
        <v>33.020000000000003</v>
      </c>
    </row>
    <row r="500" spans="1:89" ht="63" customHeight="1" x14ac:dyDescent="0.2">
      <c r="A500" s="12" t="s">
        <v>1</v>
      </c>
      <c r="B500" s="12" t="str">
        <f xml:space="preserve"> SUBSTITUTE(B498, "s", "p")</f>
        <v>B2-4957p</v>
      </c>
      <c r="C500" s="12" t="str">
        <f>C498&amp;" - Premium"</f>
        <v>The FTD® Harvest Heartstrings™ Bouquet - Premium</v>
      </c>
      <c r="D500" s="1" t="s">
        <v>14</v>
      </c>
      <c r="E500" s="31">
        <v>64.989999999999995</v>
      </c>
      <c r="F500" s="48">
        <f t="shared" si="52"/>
        <v>1</v>
      </c>
      <c r="G500" s="19">
        <f t="shared" si="53"/>
        <v>64.989999999999995</v>
      </c>
      <c r="H500" s="1" t="s">
        <v>1809</v>
      </c>
      <c r="I500" s="46">
        <v>18</v>
      </c>
      <c r="J500" s="46">
        <v>15</v>
      </c>
      <c r="K500" s="46">
        <f t="shared" si="54"/>
        <v>45.72</v>
      </c>
      <c r="L500" s="46">
        <f t="shared" si="55"/>
        <v>38.1</v>
      </c>
    </row>
    <row r="501" spans="1:89" ht="63" customHeight="1" x14ac:dyDescent="0.2">
      <c r="A501" s="12" t="s">
        <v>1</v>
      </c>
      <c r="B501" s="12" t="str">
        <f xml:space="preserve"> SUBSTITUTE(B498, "s", "e")</f>
        <v>B2-4957e</v>
      </c>
      <c r="C501" s="12" t="str">
        <f>C498&amp;" - Exquisite"</f>
        <v>The FTD® Harvest Heartstrings™ Bouquet - Exquisite</v>
      </c>
      <c r="D501" s="1" t="s">
        <v>14</v>
      </c>
      <c r="E501" s="31">
        <v>79.989999999999995</v>
      </c>
      <c r="F501" s="38">
        <f t="shared" si="52"/>
        <v>1</v>
      </c>
      <c r="G501" s="37">
        <f t="shared" si="53"/>
        <v>79.989999999999995</v>
      </c>
      <c r="H501" s="1" t="s">
        <v>1809</v>
      </c>
      <c r="I501" s="12">
        <v>19</v>
      </c>
      <c r="J501" s="12">
        <v>16</v>
      </c>
      <c r="K501" s="12">
        <f t="shared" si="54"/>
        <v>48.26</v>
      </c>
      <c r="L501" s="12">
        <f t="shared" si="55"/>
        <v>40.64</v>
      </c>
    </row>
    <row r="502" spans="1:89" s="4" customFormat="1" ht="63" customHeight="1" x14ac:dyDescent="0.2">
      <c r="A502" s="4" t="s">
        <v>1</v>
      </c>
      <c r="B502" s="4" t="s">
        <v>1399</v>
      </c>
      <c r="C502" s="4" t="s">
        <v>217</v>
      </c>
      <c r="D502" s="4" t="s">
        <v>14</v>
      </c>
      <c r="E502" s="29">
        <v>64.989999999999995</v>
      </c>
      <c r="F502" s="50">
        <f t="shared" si="52"/>
        <v>1</v>
      </c>
      <c r="G502" s="21">
        <f>VALUE(TRUNC(E502*F502,0)&amp;".99")</f>
        <v>64.989999999999995</v>
      </c>
      <c r="H502" s="59" t="s">
        <v>1915</v>
      </c>
      <c r="I502" s="45">
        <v>11</v>
      </c>
      <c r="J502" s="45">
        <v>11</v>
      </c>
      <c r="K502" s="45">
        <f t="shared" ref="K502:L505" si="56">I502*2.54</f>
        <v>27.94</v>
      </c>
      <c r="L502" s="45">
        <f t="shared" si="56"/>
        <v>27.94</v>
      </c>
      <c r="R502" s="4">
        <v>1</v>
      </c>
      <c r="W502" s="4">
        <v>1</v>
      </c>
    </row>
    <row r="503" spans="1:89" ht="63" customHeight="1" x14ac:dyDescent="0.2">
      <c r="A503" s="12" t="s">
        <v>1</v>
      </c>
      <c r="B503" s="12" t="s">
        <v>1400</v>
      </c>
      <c r="C503" s="12" t="str">
        <f>C502&amp;" - Deluxe"</f>
        <v>The FTD® Vibrant Views™ Bouquet - Deluxe</v>
      </c>
      <c r="D503" s="1" t="s">
        <v>14</v>
      </c>
      <c r="E503" s="31">
        <v>74.989999999999995</v>
      </c>
      <c r="F503" s="48">
        <f t="shared" si="52"/>
        <v>1</v>
      </c>
      <c r="G503" s="19">
        <f>VALUE(TRUNC(E503*F503,0)&amp;".99")</f>
        <v>74.989999999999995</v>
      </c>
      <c r="H503" s="1" t="s">
        <v>1809</v>
      </c>
      <c r="I503" s="46">
        <v>12</v>
      </c>
      <c r="J503" s="46">
        <v>13</v>
      </c>
      <c r="K503" s="46">
        <f t="shared" si="56"/>
        <v>30.48</v>
      </c>
      <c r="L503" s="46">
        <f t="shared" si="56"/>
        <v>33.020000000000003</v>
      </c>
    </row>
    <row r="504" spans="1:89" ht="63" customHeight="1" x14ac:dyDescent="0.2">
      <c r="A504" s="12" t="s">
        <v>1</v>
      </c>
      <c r="B504" s="12" t="s">
        <v>1401</v>
      </c>
      <c r="C504" s="12" t="str">
        <f>C502&amp;" - Premium"</f>
        <v>The FTD® Vibrant Views™ Bouquet - Premium</v>
      </c>
      <c r="D504" s="1" t="s">
        <v>14</v>
      </c>
      <c r="E504" s="31">
        <v>89.99</v>
      </c>
      <c r="F504" s="48">
        <f t="shared" si="52"/>
        <v>1</v>
      </c>
      <c r="G504" s="19">
        <f>VALUE(TRUNC(E504*F504,0)&amp;".99")</f>
        <v>89.99</v>
      </c>
      <c r="H504" s="1" t="s">
        <v>1809</v>
      </c>
      <c r="I504" s="46">
        <v>13</v>
      </c>
      <c r="J504" s="46">
        <v>14</v>
      </c>
      <c r="K504" s="46">
        <f t="shared" si="56"/>
        <v>33.020000000000003</v>
      </c>
      <c r="L504" s="46">
        <f t="shared" si="56"/>
        <v>35.56</v>
      </c>
    </row>
    <row r="505" spans="1:89" s="22" customFormat="1" ht="63" customHeight="1" x14ac:dyDescent="0.2">
      <c r="A505" s="13" t="s">
        <v>1</v>
      </c>
      <c r="B505" s="13" t="s">
        <v>1402</v>
      </c>
      <c r="C505" s="13" t="str">
        <f>C502&amp;" - Exquisite"</f>
        <v>The FTD® Vibrant Views™ Bouquet - Exquisite</v>
      </c>
      <c r="D505" s="22" t="s">
        <v>14</v>
      </c>
      <c r="E505" s="33">
        <v>99.99</v>
      </c>
      <c r="F505" s="40">
        <f t="shared" si="52"/>
        <v>1</v>
      </c>
      <c r="G505" s="39">
        <f>VALUE(TRUNC(E505*F505,0)&amp;".99")</f>
        <v>99.99</v>
      </c>
      <c r="H505" s="22" t="s">
        <v>1809</v>
      </c>
      <c r="I505" s="13">
        <v>14</v>
      </c>
      <c r="J505" s="13">
        <v>15</v>
      </c>
      <c r="K505" s="13">
        <f t="shared" si="56"/>
        <v>35.56</v>
      </c>
      <c r="L505" s="13">
        <f t="shared" si="56"/>
        <v>38.1</v>
      </c>
    </row>
    <row r="506" spans="1:89" ht="74.25" customHeight="1" x14ac:dyDescent="0.2">
      <c r="A506" s="1" t="s">
        <v>1</v>
      </c>
      <c r="B506" s="1" t="s">
        <v>874</v>
      </c>
      <c r="C506" s="1" t="s">
        <v>151</v>
      </c>
      <c r="D506" s="1" t="s">
        <v>14</v>
      </c>
      <c r="E506" s="19">
        <v>39.99</v>
      </c>
      <c r="F506" s="48">
        <f t="shared" si="52"/>
        <v>1</v>
      </c>
      <c r="G506" s="19">
        <f t="shared" si="53"/>
        <v>39.99</v>
      </c>
      <c r="H506" s="61" t="s">
        <v>15</v>
      </c>
      <c r="I506" s="46">
        <v>9</v>
      </c>
      <c r="J506" s="46">
        <v>18</v>
      </c>
      <c r="K506" s="46">
        <f t="shared" si="54"/>
        <v>22.86</v>
      </c>
      <c r="L506" s="46">
        <f t="shared" si="55"/>
        <v>45.72</v>
      </c>
      <c r="R506" s="1">
        <v>1</v>
      </c>
      <c r="X506" s="1">
        <v>1</v>
      </c>
    </row>
    <row r="507" spans="1:89" ht="74.25" customHeight="1" x14ac:dyDescent="0.2">
      <c r="A507" s="12" t="s">
        <v>1</v>
      </c>
      <c r="B507" s="12" t="s">
        <v>432</v>
      </c>
      <c r="C507" s="12" t="str">
        <f>C506&amp;" - Deluxe"</f>
        <v>The FTD® Harvest Home™ Cornucopia - Deluxe</v>
      </c>
      <c r="D507" s="1" t="s">
        <v>14</v>
      </c>
      <c r="E507" s="19">
        <v>52.99</v>
      </c>
      <c r="F507" s="48">
        <f t="shared" si="52"/>
        <v>1</v>
      </c>
      <c r="G507" s="19">
        <f t="shared" si="53"/>
        <v>52.99</v>
      </c>
      <c r="H507" s="1" t="s">
        <v>1809</v>
      </c>
      <c r="I507" s="46">
        <v>10</v>
      </c>
      <c r="J507" s="46">
        <v>19</v>
      </c>
      <c r="K507" s="46">
        <f t="shared" si="54"/>
        <v>25.4</v>
      </c>
      <c r="L507" s="46">
        <f t="shared" si="55"/>
        <v>48.26</v>
      </c>
    </row>
    <row r="508" spans="1:89" s="22" customFormat="1" ht="74.25" customHeight="1" x14ac:dyDescent="0.2">
      <c r="A508" s="13" t="s">
        <v>1</v>
      </c>
      <c r="B508" s="12" t="s">
        <v>433</v>
      </c>
      <c r="C508" s="13" t="str">
        <f>C506&amp;" - Premium"</f>
        <v>The FTD® Harvest Home™ Cornucopia - Premium</v>
      </c>
      <c r="D508" s="22" t="s">
        <v>14</v>
      </c>
      <c r="E508" s="20">
        <v>62.99</v>
      </c>
      <c r="F508" s="49">
        <f t="shared" si="52"/>
        <v>1</v>
      </c>
      <c r="G508" s="20">
        <f t="shared" si="53"/>
        <v>62.99</v>
      </c>
      <c r="H508" s="22" t="s">
        <v>1809</v>
      </c>
      <c r="I508" s="47">
        <v>11</v>
      </c>
      <c r="J508" s="47">
        <v>20</v>
      </c>
      <c r="K508" s="47">
        <f t="shared" si="54"/>
        <v>27.94</v>
      </c>
      <c r="L508" s="47">
        <f t="shared" si="55"/>
        <v>50.8</v>
      </c>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row>
    <row r="509" spans="1:89" ht="74.25" customHeight="1" x14ac:dyDescent="0.2">
      <c r="A509" s="1" t="s">
        <v>1</v>
      </c>
      <c r="B509" s="4" t="s">
        <v>875</v>
      </c>
      <c r="C509" s="1" t="s">
        <v>218</v>
      </c>
      <c r="D509" s="4" t="s">
        <v>14</v>
      </c>
      <c r="E509" s="19">
        <v>34.99</v>
      </c>
      <c r="F509" s="48">
        <f t="shared" si="52"/>
        <v>1</v>
      </c>
      <c r="G509" s="19">
        <f t="shared" si="53"/>
        <v>34.99</v>
      </c>
      <c r="H509" s="61" t="s">
        <v>1025</v>
      </c>
      <c r="I509" s="46">
        <v>16</v>
      </c>
      <c r="J509" s="46">
        <v>14</v>
      </c>
      <c r="K509" s="46">
        <f t="shared" si="54"/>
        <v>40.64</v>
      </c>
      <c r="L509" s="46">
        <f t="shared" si="55"/>
        <v>35.56</v>
      </c>
      <c r="R509" s="1">
        <v>1</v>
      </c>
      <c r="X509" s="1">
        <v>1</v>
      </c>
    </row>
    <row r="510" spans="1:89" ht="74.25" customHeight="1" x14ac:dyDescent="0.2">
      <c r="A510" s="12" t="s">
        <v>1</v>
      </c>
      <c r="B510" s="12" t="s">
        <v>434</v>
      </c>
      <c r="C510" s="12" t="str">
        <f>C509&amp;" - Deluxe"</f>
        <v>The FTD® Happy Thoughts™ Bouquet - Deluxe</v>
      </c>
      <c r="D510" s="1" t="s">
        <v>14</v>
      </c>
      <c r="E510" s="19">
        <v>59.99</v>
      </c>
      <c r="F510" s="48">
        <f t="shared" si="52"/>
        <v>1</v>
      </c>
      <c r="G510" s="19">
        <f t="shared" si="53"/>
        <v>59.99</v>
      </c>
      <c r="H510" s="1" t="s">
        <v>1809</v>
      </c>
      <c r="I510" s="46">
        <v>21</v>
      </c>
      <c r="J510" s="46">
        <v>16</v>
      </c>
      <c r="K510" s="46">
        <f t="shared" si="54"/>
        <v>53.34</v>
      </c>
      <c r="L510" s="46">
        <f t="shared" si="55"/>
        <v>40.64</v>
      </c>
    </row>
    <row r="511" spans="1:89" s="22" customFormat="1" ht="74.25" customHeight="1" x14ac:dyDescent="0.2">
      <c r="A511" s="13" t="s">
        <v>1</v>
      </c>
      <c r="B511" s="12" t="s">
        <v>435</v>
      </c>
      <c r="C511" s="13" t="str">
        <f>C509&amp;" - Premium"</f>
        <v>The FTD® Happy Thoughts™ Bouquet - Premium</v>
      </c>
      <c r="D511" s="22" t="s">
        <v>14</v>
      </c>
      <c r="E511" s="20">
        <v>74.989999999999995</v>
      </c>
      <c r="F511" s="49">
        <f t="shared" si="52"/>
        <v>1</v>
      </c>
      <c r="G511" s="20">
        <f t="shared" si="53"/>
        <v>74.989999999999995</v>
      </c>
      <c r="H511" s="22" t="s">
        <v>1809</v>
      </c>
      <c r="I511" s="47">
        <v>23</v>
      </c>
      <c r="J511" s="47">
        <v>19</v>
      </c>
      <c r="K511" s="47">
        <f t="shared" si="54"/>
        <v>58.42</v>
      </c>
      <c r="L511" s="47">
        <f t="shared" si="55"/>
        <v>48.26</v>
      </c>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row>
    <row r="512" spans="1:89" s="4" customFormat="1" ht="63" customHeight="1" x14ac:dyDescent="0.2">
      <c r="A512" s="4" t="s">
        <v>1</v>
      </c>
      <c r="B512" s="4" t="s">
        <v>1407</v>
      </c>
      <c r="C512" s="4" t="s">
        <v>1377</v>
      </c>
      <c r="D512" s="4" t="s">
        <v>14</v>
      </c>
      <c r="E512" s="29">
        <v>44.99</v>
      </c>
      <c r="F512" s="50">
        <f t="shared" si="52"/>
        <v>1</v>
      </c>
      <c r="G512" s="21">
        <f>VALUE(TRUNC(E512*F512,0)&amp;".99")</f>
        <v>44.99</v>
      </c>
      <c r="H512" s="59" t="s">
        <v>1916</v>
      </c>
      <c r="I512" s="45">
        <v>16</v>
      </c>
      <c r="J512" s="45">
        <v>13</v>
      </c>
      <c r="K512" s="45">
        <f t="shared" ref="K512:L514" si="57">I512*2.54</f>
        <v>40.64</v>
      </c>
      <c r="L512" s="45">
        <f t="shared" si="57"/>
        <v>33.020000000000003</v>
      </c>
      <c r="M512" s="1"/>
      <c r="N512" s="1"/>
      <c r="O512" s="1"/>
      <c r="P512" s="1"/>
      <c r="Q512" s="1"/>
      <c r="R512" s="1">
        <v>1</v>
      </c>
      <c r="S512" s="1"/>
      <c r="T512" s="1"/>
      <c r="U512" s="1"/>
      <c r="V512" s="1"/>
      <c r="W512" s="1">
        <v>1</v>
      </c>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row>
    <row r="513" spans="1:89" ht="63" customHeight="1" x14ac:dyDescent="0.2">
      <c r="A513" s="12" t="s">
        <v>1</v>
      </c>
      <c r="B513" s="12" t="s">
        <v>1408</v>
      </c>
      <c r="C513" s="12" t="str">
        <f>C512&amp;" - Deluxe"</f>
        <v>The FTD® Bright Day™ Arrangement - Deluxe</v>
      </c>
      <c r="D513" s="1" t="s">
        <v>14</v>
      </c>
      <c r="E513" s="31">
        <v>54.99</v>
      </c>
      <c r="F513" s="48">
        <f t="shared" si="52"/>
        <v>1</v>
      </c>
      <c r="G513" s="19">
        <f>VALUE(TRUNC(E513*F513,0)&amp;".99")</f>
        <v>54.99</v>
      </c>
      <c r="H513" s="1" t="s">
        <v>1809</v>
      </c>
      <c r="I513" s="46">
        <v>16</v>
      </c>
      <c r="J513" s="46">
        <v>14</v>
      </c>
      <c r="K513" s="46">
        <f t="shared" si="57"/>
        <v>40.64</v>
      </c>
      <c r="L513" s="46">
        <f t="shared" si="57"/>
        <v>35.56</v>
      </c>
    </row>
    <row r="514" spans="1:89" ht="63" customHeight="1" x14ac:dyDescent="0.2">
      <c r="A514" s="12" t="s">
        <v>1</v>
      </c>
      <c r="B514" s="12" t="s">
        <v>1409</v>
      </c>
      <c r="C514" s="12" t="str">
        <f>C512&amp;" - Premium"</f>
        <v>The FTD® Bright Day™ Arrangement - Premium</v>
      </c>
      <c r="D514" s="1" t="s">
        <v>14</v>
      </c>
      <c r="E514" s="31">
        <v>69.989999999999995</v>
      </c>
      <c r="F514" s="48">
        <f t="shared" si="52"/>
        <v>1</v>
      </c>
      <c r="G514" s="19">
        <f>VALUE(TRUNC(E514*F514,0)&amp;".99")</f>
        <v>69.989999999999995</v>
      </c>
      <c r="H514" s="1" t="s">
        <v>1809</v>
      </c>
      <c r="I514" s="46">
        <v>17</v>
      </c>
      <c r="J514" s="46">
        <v>17</v>
      </c>
      <c r="K514" s="46">
        <f t="shared" si="57"/>
        <v>43.18</v>
      </c>
      <c r="L514" s="46">
        <f t="shared" si="57"/>
        <v>43.18</v>
      </c>
    </row>
    <row r="515" spans="1:89" s="4" customFormat="1" ht="74.25" customHeight="1" x14ac:dyDescent="0.2">
      <c r="A515" s="4" t="s">
        <v>1</v>
      </c>
      <c r="B515" s="4" t="s">
        <v>947</v>
      </c>
      <c r="C515" s="4" t="s">
        <v>114</v>
      </c>
      <c r="D515" s="4" t="s">
        <v>14</v>
      </c>
      <c r="E515" s="21">
        <v>49.99</v>
      </c>
      <c r="F515" s="50">
        <f t="shared" si="52"/>
        <v>1</v>
      </c>
      <c r="G515" s="21">
        <f t="shared" si="53"/>
        <v>49.99</v>
      </c>
      <c r="H515" s="59" t="s">
        <v>1828</v>
      </c>
      <c r="I515" s="45">
        <v>8</v>
      </c>
      <c r="J515" s="45">
        <v>15</v>
      </c>
      <c r="K515" s="45">
        <f t="shared" si="54"/>
        <v>20.32</v>
      </c>
      <c r="L515" s="45">
        <f t="shared" si="55"/>
        <v>38.1</v>
      </c>
      <c r="N515" s="1"/>
      <c r="O515" s="1"/>
      <c r="P515" s="1"/>
      <c r="R515" s="1">
        <v>1</v>
      </c>
      <c r="X515" s="4">
        <v>1</v>
      </c>
    </row>
    <row r="516" spans="1:89" ht="74.25" customHeight="1" x14ac:dyDescent="0.2">
      <c r="A516" s="12" t="s">
        <v>1</v>
      </c>
      <c r="B516" s="12" t="s">
        <v>436</v>
      </c>
      <c r="C516" s="12" t="str">
        <f>C515&amp;" - Deluxe"</f>
        <v>The FTD® Bright Autumn™ Centerpiece - Deluxe</v>
      </c>
      <c r="D516" s="1" t="s">
        <v>14</v>
      </c>
      <c r="E516" s="19">
        <v>74.989999999999995</v>
      </c>
      <c r="F516" s="48">
        <f t="shared" si="52"/>
        <v>1</v>
      </c>
      <c r="G516" s="19">
        <f t="shared" si="53"/>
        <v>74.989999999999995</v>
      </c>
      <c r="H516" s="1" t="s">
        <v>1809</v>
      </c>
      <c r="I516" s="46">
        <v>8</v>
      </c>
      <c r="J516" s="46">
        <v>16</v>
      </c>
      <c r="K516" s="46">
        <f t="shared" si="54"/>
        <v>20.32</v>
      </c>
      <c r="L516" s="46">
        <f t="shared" si="55"/>
        <v>40.64</v>
      </c>
    </row>
    <row r="517" spans="1:89" ht="74.25" customHeight="1" x14ac:dyDescent="0.2">
      <c r="A517" s="12" t="s">
        <v>1</v>
      </c>
      <c r="B517" s="12" t="s">
        <v>437</v>
      </c>
      <c r="C517" s="12" t="str">
        <f>C515&amp;" - Premium"</f>
        <v>The FTD® Bright Autumn™ Centerpiece - Premium</v>
      </c>
      <c r="D517" s="1" t="s">
        <v>14</v>
      </c>
      <c r="E517" s="19">
        <v>94.99</v>
      </c>
      <c r="F517" s="48">
        <f t="shared" si="52"/>
        <v>1</v>
      </c>
      <c r="G517" s="19">
        <f t="shared" si="53"/>
        <v>94.99</v>
      </c>
      <c r="H517" s="1" t="s">
        <v>1809</v>
      </c>
      <c r="I517" s="46">
        <v>9</v>
      </c>
      <c r="J517" s="46">
        <v>18</v>
      </c>
      <c r="K517" s="46">
        <f t="shared" si="54"/>
        <v>22.86</v>
      </c>
      <c r="L517" s="46">
        <f t="shared" si="55"/>
        <v>45.72</v>
      </c>
    </row>
    <row r="518" spans="1:89" s="5" customFormat="1" ht="50.25" customHeight="1" x14ac:dyDescent="0.2">
      <c r="A518" s="8" t="str">
        <f>A517</f>
        <v>B Seasonal</v>
      </c>
      <c r="B518" s="8" t="str">
        <f xml:space="preserve"> SUBSTITUTE(B515, "s", "e")</f>
        <v>B4-4112e</v>
      </c>
      <c r="C518" s="26" t="str">
        <f>C515&amp;" - Exquisite"</f>
        <v>The FTD® Bright Autumn™ Centerpiece - Exquisite</v>
      </c>
      <c r="D518" s="26" t="str">
        <f>D517</f>
        <v>Fall</v>
      </c>
      <c r="E518" s="39">
        <v>104.99</v>
      </c>
      <c r="F518" s="80">
        <f t="shared" si="52"/>
        <v>1</v>
      </c>
      <c r="G518" s="81">
        <f t="shared" si="53"/>
        <v>104.99</v>
      </c>
      <c r="H518" s="26" t="str">
        <f>H517</f>
        <v>"  "</v>
      </c>
      <c r="I518" s="8">
        <v>9</v>
      </c>
      <c r="J518" s="8">
        <v>18</v>
      </c>
      <c r="K518" s="8">
        <f t="shared" si="54"/>
        <v>22.86</v>
      </c>
      <c r="L518" s="8">
        <f t="shared" si="55"/>
        <v>45.72</v>
      </c>
    </row>
    <row r="519" spans="1:89" s="4" customFormat="1" ht="74.25" customHeight="1" x14ac:dyDescent="0.2">
      <c r="A519" s="4" t="s">
        <v>1</v>
      </c>
      <c r="B519" s="4" t="s">
        <v>440</v>
      </c>
      <c r="C519" s="4" t="s">
        <v>40</v>
      </c>
      <c r="D519" s="4" t="s">
        <v>14</v>
      </c>
      <c r="E519" s="21">
        <v>29.99</v>
      </c>
      <c r="F519" s="50">
        <f t="shared" si="52"/>
        <v>1</v>
      </c>
      <c r="G519" s="21">
        <f t="shared" si="53"/>
        <v>29.99</v>
      </c>
      <c r="H519" s="59" t="s">
        <v>1026</v>
      </c>
      <c r="I519" s="45">
        <v>14</v>
      </c>
      <c r="J519" s="45">
        <v>11</v>
      </c>
      <c r="K519" s="45">
        <f t="shared" si="54"/>
        <v>35.56</v>
      </c>
      <c r="L519" s="45">
        <f t="shared" si="55"/>
        <v>27.94</v>
      </c>
      <c r="M519" s="1"/>
      <c r="N519" s="1"/>
      <c r="O519" s="1"/>
      <c r="P519" s="1"/>
      <c r="Q519" s="1"/>
      <c r="R519" s="1">
        <v>1</v>
      </c>
      <c r="S519" s="1"/>
      <c r="T519" s="1"/>
      <c r="U519" s="1"/>
      <c r="V519" s="1"/>
      <c r="W519" s="1"/>
      <c r="X519" s="1">
        <v>1</v>
      </c>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row>
    <row r="520" spans="1:89" ht="74.25" customHeight="1" x14ac:dyDescent="0.2">
      <c r="A520" s="12" t="s">
        <v>1</v>
      </c>
      <c r="B520" s="12" t="s">
        <v>441</v>
      </c>
      <c r="C520" s="12" t="str">
        <f>C519&amp;" - Deluxe"</f>
        <v>The FTD® Golden Autumn™ Bouquet - Deluxe</v>
      </c>
      <c r="D520" s="1" t="s">
        <v>14</v>
      </c>
      <c r="E520" s="19">
        <v>44.99</v>
      </c>
      <c r="F520" s="48">
        <f t="shared" si="52"/>
        <v>1</v>
      </c>
      <c r="G520" s="19">
        <f t="shared" si="53"/>
        <v>44.99</v>
      </c>
      <c r="H520" s="1" t="s">
        <v>1809</v>
      </c>
      <c r="I520" s="46">
        <v>15</v>
      </c>
      <c r="J520" s="46">
        <v>12</v>
      </c>
      <c r="K520" s="46">
        <f t="shared" si="54"/>
        <v>38.1</v>
      </c>
      <c r="L520" s="46">
        <f t="shared" si="55"/>
        <v>30.48</v>
      </c>
    </row>
    <row r="521" spans="1:89" ht="74.25" customHeight="1" x14ac:dyDescent="0.2">
      <c r="A521" s="12" t="s">
        <v>1</v>
      </c>
      <c r="B521" s="12" t="s">
        <v>442</v>
      </c>
      <c r="C521" s="12" t="str">
        <f>C519&amp;" - Premium"</f>
        <v>The FTD® Golden Autumn™ Bouquet - Premium</v>
      </c>
      <c r="D521" s="1" t="s">
        <v>14</v>
      </c>
      <c r="E521" s="19">
        <v>59.99</v>
      </c>
      <c r="F521" s="48">
        <f t="shared" si="52"/>
        <v>1</v>
      </c>
      <c r="G521" s="19">
        <f t="shared" si="53"/>
        <v>59.99</v>
      </c>
      <c r="H521" s="1" t="s">
        <v>1809</v>
      </c>
      <c r="I521" s="46">
        <v>16</v>
      </c>
      <c r="J521" s="46">
        <v>13</v>
      </c>
      <c r="K521" s="46">
        <f t="shared" si="54"/>
        <v>40.64</v>
      </c>
      <c r="L521" s="46">
        <f t="shared" si="55"/>
        <v>33.020000000000003</v>
      </c>
    </row>
    <row r="522" spans="1:89" s="5" customFormat="1" ht="56.25" customHeight="1" x14ac:dyDescent="0.2">
      <c r="A522" s="8" t="s">
        <v>1</v>
      </c>
      <c r="B522" s="13" t="s">
        <v>768</v>
      </c>
      <c r="C522" s="13" t="str">
        <f>C519&amp;" - Exquisite"</f>
        <v>The FTD® Golden Autumn™ Bouquet - Exquisite</v>
      </c>
      <c r="D522" s="22" t="s">
        <v>14</v>
      </c>
      <c r="E522" s="39">
        <v>74.989999999999995</v>
      </c>
      <c r="F522" s="80">
        <f t="shared" si="52"/>
        <v>1</v>
      </c>
      <c r="G522" s="81">
        <f t="shared" si="53"/>
        <v>74.989999999999995</v>
      </c>
      <c r="H522" s="22" t="s">
        <v>1809</v>
      </c>
      <c r="I522" s="13">
        <v>17</v>
      </c>
      <c r="J522" s="13">
        <v>14</v>
      </c>
      <c r="K522" s="13">
        <f t="shared" si="54"/>
        <v>43.18</v>
      </c>
      <c r="L522" s="13">
        <f t="shared" si="55"/>
        <v>35.56</v>
      </c>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row>
    <row r="523" spans="1:89" s="4" customFormat="1" ht="63" customHeight="1" x14ac:dyDescent="0.2">
      <c r="A523" s="4" t="s">
        <v>1</v>
      </c>
      <c r="B523" s="4" t="s">
        <v>451</v>
      </c>
      <c r="C523" s="4" t="s">
        <v>113</v>
      </c>
      <c r="D523" s="4" t="s">
        <v>14</v>
      </c>
      <c r="E523" s="29">
        <v>39.99</v>
      </c>
      <c r="F523" s="50">
        <f t="shared" si="52"/>
        <v>1</v>
      </c>
      <c r="G523" s="21">
        <f t="shared" si="53"/>
        <v>39.99</v>
      </c>
      <c r="H523" s="59" t="s">
        <v>1027</v>
      </c>
      <c r="I523" s="45">
        <v>12</v>
      </c>
      <c r="J523" s="45">
        <v>11</v>
      </c>
      <c r="K523" s="45">
        <f t="shared" si="54"/>
        <v>30.48</v>
      </c>
      <c r="L523" s="45">
        <f t="shared" si="55"/>
        <v>27.94</v>
      </c>
      <c r="M523" s="1"/>
      <c r="N523" s="1"/>
      <c r="O523" s="1"/>
      <c r="P523" s="1"/>
      <c r="Q523" s="1"/>
      <c r="R523" s="1">
        <v>1</v>
      </c>
      <c r="S523" s="1"/>
      <c r="T523" s="1"/>
      <c r="U523" s="1"/>
      <c r="V523" s="1"/>
      <c r="W523" s="1"/>
      <c r="X523" s="1">
        <v>1</v>
      </c>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row>
    <row r="524" spans="1:89" ht="63" customHeight="1" x14ac:dyDescent="0.2">
      <c r="A524" s="12" t="s">
        <v>1</v>
      </c>
      <c r="B524" s="12" t="s">
        <v>452</v>
      </c>
      <c r="C524" s="12" t="str">
        <f>C523&amp;" - Deluxe"</f>
        <v>The FTD® Natural Elegance™ Bouquet - Deluxe</v>
      </c>
      <c r="D524" s="1" t="s">
        <v>14</v>
      </c>
      <c r="E524" s="31">
        <v>54.99</v>
      </c>
      <c r="F524" s="48">
        <f t="shared" si="52"/>
        <v>1</v>
      </c>
      <c r="G524" s="19">
        <f t="shared" si="53"/>
        <v>54.99</v>
      </c>
      <c r="H524" s="1" t="s">
        <v>1809</v>
      </c>
      <c r="I524" s="46">
        <v>13</v>
      </c>
      <c r="J524" s="46">
        <v>12</v>
      </c>
      <c r="K524" s="46">
        <f t="shared" si="54"/>
        <v>33.020000000000003</v>
      </c>
      <c r="L524" s="46">
        <f t="shared" si="55"/>
        <v>30.48</v>
      </c>
    </row>
    <row r="525" spans="1:89" ht="63" customHeight="1" x14ac:dyDescent="0.2">
      <c r="A525" s="13" t="s">
        <v>1</v>
      </c>
      <c r="B525" s="12" t="s">
        <v>453</v>
      </c>
      <c r="C525" s="12" t="str">
        <f>C523&amp;" - Premium"</f>
        <v>The FTD® Natural Elegance™ Bouquet - Premium</v>
      </c>
      <c r="D525" s="1" t="s">
        <v>14</v>
      </c>
      <c r="E525" s="31">
        <v>64.989999999999995</v>
      </c>
      <c r="F525" s="48">
        <f t="shared" si="52"/>
        <v>1</v>
      </c>
      <c r="G525" s="19">
        <f t="shared" si="53"/>
        <v>64.989999999999995</v>
      </c>
      <c r="H525" s="1" t="s">
        <v>1809</v>
      </c>
      <c r="I525" s="46">
        <v>13</v>
      </c>
      <c r="J525" s="46">
        <v>13</v>
      </c>
      <c r="K525" s="46">
        <f t="shared" si="54"/>
        <v>33.020000000000003</v>
      </c>
      <c r="L525" s="46">
        <f t="shared" si="55"/>
        <v>33.020000000000003</v>
      </c>
    </row>
    <row r="526" spans="1:89" s="4" customFormat="1" ht="63" customHeight="1" x14ac:dyDescent="0.2">
      <c r="A526" s="4" t="s">
        <v>1</v>
      </c>
      <c r="B526" s="4" t="s">
        <v>1418</v>
      </c>
      <c r="C526" s="4" t="s">
        <v>854</v>
      </c>
      <c r="D526" s="4" t="s">
        <v>14</v>
      </c>
      <c r="E526" s="29">
        <v>39.99</v>
      </c>
      <c r="F526" s="50">
        <f t="shared" si="52"/>
        <v>1</v>
      </c>
      <c r="G526" s="21">
        <f t="shared" ref="G526:G533" si="58">VALUE(TRUNC(E526*F526,0)&amp;".99")</f>
        <v>39.99</v>
      </c>
      <c r="H526" s="59" t="s">
        <v>1917</v>
      </c>
      <c r="I526" s="45">
        <v>15</v>
      </c>
      <c r="J526" s="45">
        <v>12</v>
      </c>
      <c r="K526" s="45">
        <f t="shared" ref="K526:L529" si="59">I526*2.54</f>
        <v>38.1</v>
      </c>
      <c r="L526" s="45">
        <f t="shared" si="59"/>
        <v>30.48</v>
      </c>
      <c r="M526" s="1"/>
      <c r="N526" s="1"/>
      <c r="O526" s="1"/>
      <c r="P526" s="1"/>
      <c r="Q526" s="1"/>
      <c r="R526" s="1">
        <v>1</v>
      </c>
      <c r="S526" s="1"/>
      <c r="T526" s="1"/>
      <c r="U526" s="1"/>
      <c r="V526" s="1"/>
      <c r="W526" s="1">
        <v>1</v>
      </c>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row>
    <row r="527" spans="1:89" ht="63" customHeight="1" x14ac:dyDescent="0.2">
      <c r="A527" s="12" t="s">
        <v>1</v>
      </c>
      <c r="B527" s="12" t="s">
        <v>1419</v>
      </c>
      <c r="C527" s="12" t="str">
        <f>C526&amp;" - Deluxe"</f>
        <v>The FTD® Autumn Roads™ Bouquet - Deluxe</v>
      </c>
      <c r="D527" s="1" t="s">
        <v>14</v>
      </c>
      <c r="E527" s="31">
        <v>49.99</v>
      </c>
      <c r="F527" s="48">
        <f t="shared" si="52"/>
        <v>1</v>
      </c>
      <c r="G527" s="19">
        <f t="shared" si="58"/>
        <v>49.99</v>
      </c>
      <c r="H527" s="1" t="s">
        <v>359</v>
      </c>
      <c r="I527" s="46">
        <v>16</v>
      </c>
      <c r="J527" s="46">
        <v>13</v>
      </c>
      <c r="K527" s="46">
        <f t="shared" si="59"/>
        <v>40.64</v>
      </c>
      <c r="L527" s="46">
        <f t="shared" si="59"/>
        <v>33.020000000000003</v>
      </c>
    </row>
    <row r="528" spans="1:89" ht="63" customHeight="1" x14ac:dyDescent="0.2">
      <c r="A528" s="12" t="s">
        <v>1</v>
      </c>
      <c r="B528" s="12" t="s">
        <v>1420</v>
      </c>
      <c r="C528" s="12" t="str">
        <f>C526&amp;" - Premium"</f>
        <v>The FTD® Autumn Roads™ Bouquet - Premium</v>
      </c>
      <c r="D528" s="1" t="s">
        <v>14</v>
      </c>
      <c r="E528" s="31">
        <v>59.99</v>
      </c>
      <c r="F528" s="48">
        <f t="shared" si="52"/>
        <v>1</v>
      </c>
      <c r="G528" s="19">
        <f t="shared" si="58"/>
        <v>59.99</v>
      </c>
      <c r="H528" s="1" t="s">
        <v>359</v>
      </c>
      <c r="I528" s="46">
        <v>16</v>
      </c>
      <c r="J528" s="46">
        <v>14</v>
      </c>
      <c r="K528" s="46">
        <f t="shared" si="59"/>
        <v>40.64</v>
      </c>
      <c r="L528" s="46">
        <f t="shared" si="59"/>
        <v>35.56</v>
      </c>
    </row>
    <row r="529" spans="1:89" ht="63" customHeight="1" x14ac:dyDescent="0.2">
      <c r="A529" s="12" t="s">
        <v>1</v>
      </c>
      <c r="B529" s="12" t="s">
        <v>1421</v>
      </c>
      <c r="C529" s="12" t="str">
        <f>C526&amp;" - Exquisite"</f>
        <v>The FTD® Autumn Roads™ Bouquet - Exquisite</v>
      </c>
      <c r="D529" s="1" t="s">
        <v>14</v>
      </c>
      <c r="E529" s="31">
        <v>69.989999999999995</v>
      </c>
      <c r="F529" s="38">
        <f t="shared" si="52"/>
        <v>1</v>
      </c>
      <c r="G529" s="37">
        <f t="shared" si="58"/>
        <v>69.989999999999995</v>
      </c>
      <c r="H529" s="1" t="s">
        <v>359</v>
      </c>
      <c r="I529" s="12">
        <v>17</v>
      </c>
      <c r="J529" s="12">
        <v>15</v>
      </c>
      <c r="K529" s="12">
        <f t="shared" si="59"/>
        <v>43.18</v>
      </c>
      <c r="L529" s="12">
        <f t="shared" si="59"/>
        <v>38.1</v>
      </c>
    </row>
    <row r="530" spans="1:89" s="4" customFormat="1" ht="63" customHeight="1" x14ac:dyDescent="0.2">
      <c r="A530" s="4" t="s">
        <v>1</v>
      </c>
      <c r="B530" s="4" t="s">
        <v>1395</v>
      </c>
      <c r="C530" s="4" t="s">
        <v>42</v>
      </c>
      <c r="D530" s="4" t="s">
        <v>14</v>
      </c>
      <c r="E530" s="29">
        <v>54.99</v>
      </c>
      <c r="F530" s="50">
        <f t="shared" si="52"/>
        <v>1</v>
      </c>
      <c r="G530" s="21">
        <f t="shared" si="58"/>
        <v>54.99</v>
      </c>
      <c r="H530" s="59" t="s">
        <v>1918</v>
      </c>
      <c r="I530" s="45">
        <v>13</v>
      </c>
      <c r="J530" s="45">
        <v>13</v>
      </c>
      <c r="K530" s="45">
        <f t="shared" ref="K530:L533" si="60">I530*2.54</f>
        <v>33.020000000000003</v>
      </c>
      <c r="L530" s="45">
        <f t="shared" si="60"/>
        <v>33.020000000000003</v>
      </c>
      <c r="M530" s="1"/>
      <c r="N530" s="1"/>
      <c r="O530" s="1"/>
      <c r="P530" s="1"/>
      <c r="Q530" s="1"/>
      <c r="R530" s="1">
        <v>1</v>
      </c>
      <c r="S530" s="1"/>
      <c r="T530" s="1"/>
      <c r="U530" s="1"/>
      <c r="V530" s="1"/>
      <c r="W530" s="1">
        <v>1</v>
      </c>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row>
    <row r="531" spans="1:89" ht="63" customHeight="1" x14ac:dyDescent="0.2">
      <c r="A531" s="12" t="s">
        <v>1</v>
      </c>
      <c r="B531" s="12" t="s">
        <v>1396</v>
      </c>
      <c r="C531" s="12" t="str">
        <f>C530&amp;" - Deluxe"</f>
        <v>The FTD® Abundant Harvest™ Basket - Deluxe</v>
      </c>
      <c r="D531" s="1" t="s">
        <v>14</v>
      </c>
      <c r="E531" s="31">
        <v>69.989999999999995</v>
      </c>
      <c r="F531" s="48">
        <f t="shared" si="52"/>
        <v>1</v>
      </c>
      <c r="G531" s="19">
        <f t="shared" si="58"/>
        <v>69.989999999999995</v>
      </c>
      <c r="H531" s="1" t="s">
        <v>1809</v>
      </c>
      <c r="I531" s="46">
        <v>13</v>
      </c>
      <c r="J531" s="46">
        <v>14</v>
      </c>
      <c r="K531" s="46">
        <f t="shared" si="60"/>
        <v>33.020000000000003</v>
      </c>
      <c r="L531" s="46">
        <f t="shared" si="60"/>
        <v>35.56</v>
      </c>
    </row>
    <row r="532" spans="1:89" ht="63" customHeight="1" x14ac:dyDescent="0.2">
      <c r="A532" s="12" t="s">
        <v>1</v>
      </c>
      <c r="B532" s="12" t="s">
        <v>1397</v>
      </c>
      <c r="C532" s="12" t="str">
        <f>C530&amp;" - Premium"</f>
        <v>The FTD® Abundant Harvest™ Basket - Premium</v>
      </c>
      <c r="D532" s="1" t="s">
        <v>14</v>
      </c>
      <c r="E532" s="31">
        <v>79.989999999999995</v>
      </c>
      <c r="F532" s="48">
        <f t="shared" si="52"/>
        <v>1</v>
      </c>
      <c r="G532" s="19">
        <f t="shared" si="58"/>
        <v>79.989999999999995</v>
      </c>
      <c r="H532" s="1" t="s">
        <v>1809</v>
      </c>
      <c r="I532" s="46">
        <v>13</v>
      </c>
      <c r="J532" s="46">
        <v>15</v>
      </c>
      <c r="K532" s="46">
        <f t="shared" si="60"/>
        <v>33.020000000000003</v>
      </c>
      <c r="L532" s="46">
        <f t="shared" si="60"/>
        <v>38.1</v>
      </c>
    </row>
    <row r="533" spans="1:89" ht="63" customHeight="1" x14ac:dyDescent="0.2">
      <c r="A533" s="12" t="s">
        <v>1</v>
      </c>
      <c r="B533" s="12" t="s">
        <v>1398</v>
      </c>
      <c r="C533" s="12" t="str">
        <f>C530&amp;" - Exquisite"</f>
        <v>The FTD® Abundant Harvest™ Basket - Exquisite</v>
      </c>
      <c r="D533" s="1" t="s">
        <v>14</v>
      </c>
      <c r="E533" s="31">
        <v>89.99</v>
      </c>
      <c r="F533" s="38">
        <f t="shared" si="52"/>
        <v>1</v>
      </c>
      <c r="G533" s="37">
        <f t="shared" si="58"/>
        <v>89.99</v>
      </c>
      <c r="H533" s="1" t="s">
        <v>1809</v>
      </c>
      <c r="I533" s="12">
        <v>13</v>
      </c>
      <c r="J533" s="12">
        <v>16</v>
      </c>
      <c r="K533" s="12">
        <f t="shared" si="60"/>
        <v>33.020000000000003</v>
      </c>
      <c r="L533" s="12">
        <f t="shared" si="60"/>
        <v>40.64</v>
      </c>
    </row>
    <row r="534" spans="1:89" s="4" customFormat="1" ht="63" customHeight="1" x14ac:dyDescent="0.2">
      <c r="A534" s="4" t="s">
        <v>1</v>
      </c>
      <c r="B534" s="67" t="s">
        <v>455</v>
      </c>
      <c r="C534" s="4" t="s">
        <v>855</v>
      </c>
      <c r="D534" s="4" t="s">
        <v>14</v>
      </c>
      <c r="E534" s="29">
        <v>54.99</v>
      </c>
      <c r="F534" s="50">
        <f t="shared" si="52"/>
        <v>1</v>
      </c>
      <c r="G534" s="21">
        <f t="shared" si="53"/>
        <v>54.99</v>
      </c>
      <c r="H534" s="59" t="s">
        <v>1028</v>
      </c>
      <c r="I534" s="45">
        <v>6</v>
      </c>
      <c r="J534" s="45">
        <v>15</v>
      </c>
      <c r="K534" s="45">
        <f t="shared" si="54"/>
        <v>15.24</v>
      </c>
      <c r="L534" s="45">
        <f t="shared" si="55"/>
        <v>38.1</v>
      </c>
      <c r="M534" s="1"/>
      <c r="N534" s="1"/>
      <c r="O534" s="1"/>
      <c r="P534" s="1"/>
      <c r="Q534" s="1"/>
      <c r="R534" s="1">
        <v>1</v>
      </c>
      <c r="S534" s="1"/>
      <c r="T534" s="1"/>
      <c r="U534" s="1"/>
      <c r="V534" s="1"/>
      <c r="W534" s="1"/>
      <c r="X534" s="1">
        <v>1</v>
      </c>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row>
    <row r="535" spans="1:89" ht="63" customHeight="1" x14ac:dyDescent="0.2">
      <c r="A535" s="12" t="s">
        <v>1</v>
      </c>
      <c r="B535" s="12" t="str">
        <f xml:space="preserve"> SUBSTITUTE(B534, "s", "d")</f>
        <v>B6-4955d</v>
      </c>
      <c r="C535" s="12" t="str">
        <f>C534&amp;" - Deluxe"</f>
        <v>The FTD® Heart of the Harvest™ Centerpiece - Deluxe</v>
      </c>
      <c r="D535" s="1" t="s">
        <v>14</v>
      </c>
      <c r="E535" s="31">
        <v>69.989999999999995</v>
      </c>
      <c r="F535" s="48">
        <f t="shared" si="52"/>
        <v>1</v>
      </c>
      <c r="G535" s="19">
        <f t="shared" si="53"/>
        <v>69.989999999999995</v>
      </c>
      <c r="H535" s="1" t="s">
        <v>1809</v>
      </c>
      <c r="I535" s="46">
        <v>6</v>
      </c>
      <c r="J535" s="46">
        <v>16</v>
      </c>
      <c r="K535" s="46">
        <f t="shared" si="54"/>
        <v>15.24</v>
      </c>
      <c r="L535" s="46">
        <f t="shared" si="55"/>
        <v>40.64</v>
      </c>
    </row>
    <row r="536" spans="1:89" ht="63" customHeight="1" x14ac:dyDescent="0.2">
      <c r="A536" s="12" t="s">
        <v>1</v>
      </c>
      <c r="B536" s="12" t="str">
        <f xml:space="preserve"> SUBSTITUTE(B534, "s", "p")</f>
        <v>B6-4955p</v>
      </c>
      <c r="C536" s="12" t="str">
        <f>C534&amp;" - Premium"</f>
        <v>The FTD® Heart of the Harvest™ Centerpiece - Premium</v>
      </c>
      <c r="D536" s="1" t="s">
        <v>14</v>
      </c>
      <c r="E536" s="31">
        <v>79.989999999999995</v>
      </c>
      <c r="F536" s="48">
        <f t="shared" si="52"/>
        <v>1</v>
      </c>
      <c r="G536" s="19">
        <f t="shared" si="53"/>
        <v>79.989999999999995</v>
      </c>
      <c r="H536" s="1" t="s">
        <v>1809</v>
      </c>
      <c r="I536" s="46">
        <v>6</v>
      </c>
      <c r="J536" s="46">
        <v>17</v>
      </c>
      <c r="K536" s="46">
        <f t="shared" si="54"/>
        <v>15.24</v>
      </c>
      <c r="L536" s="46">
        <f t="shared" si="55"/>
        <v>43.18</v>
      </c>
    </row>
    <row r="537" spans="1:89" ht="63" customHeight="1" x14ac:dyDescent="0.2">
      <c r="A537" s="12" t="s">
        <v>1</v>
      </c>
      <c r="B537" s="12" t="str">
        <f xml:space="preserve"> SUBSTITUTE(B534, "s", "e")</f>
        <v>B6-4955e</v>
      </c>
      <c r="C537" s="12" t="str">
        <f>C534&amp;" - Exquisite"</f>
        <v>The FTD® Heart of the Harvest™ Centerpiece - Exquisite</v>
      </c>
      <c r="D537" s="1" t="s">
        <v>14</v>
      </c>
      <c r="E537" s="31">
        <v>89.99</v>
      </c>
      <c r="F537" s="38">
        <f t="shared" si="52"/>
        <v>1</v>
      </c>
      <c r="G537" s="37">
        <f t="shared" si="53"/>
        <v>89.99</v>
      </c>
      <c r="H537" s="1" t="s">
        <v>1809</v>
      </c>
      <c r="I537" s="12">
        <v>6</v>
      </c>
      <c r="J537" s="12">
        <v>18</v>
      </c>
      <c r="K537" s="12">
        <f t="shared" si="54"/>
        <v>15.24</v>
      </c>
      <c r="L537" s="12">
        <f t="shared" si="55"/>
        <v>45.72</v>
      </c>
    </row>
    <row r="538" spans="1:89" s="4" customFormat="1" ht="63" customHeight="1" x14ac:dyDescent="0.2">
      <c r="A538" s="4" t="s">
        <v>1</v>
      </c>
      <c r="B538" s="4" t="s">
        <v>1410</v>
      </c>
      <c r="C538" s="4" t="s">
        <v>41</v>
      </c>
      <c r="D538" s="4" t="s">
        <v>14</v>
      </c>
      <c r="E538" s="29">
        <v>49.99</v>
      </c>
      <c r="F538" s="50">
        <f t="shared" si="52"/>
        <v>1</v>
      </c>
      <c r="G538" s="21">
        <f>VALUE(TRUNC(E538*F538,0)&amp;".99")</f>
        <v>49.99</v>
      </c>
      <c r="H538" s="59" t="s">
        <v>1919</v>
      </c>
      <c r="I538" s="45">
        <v>13</v>
      </c>
      <c r="J538" s="45">
        <v>11</v>
      </c>
      <c r="K538" s="45">
        <f t="shared" ref="K538:L541" si="61">I538*2.54</f>
        <v>33.020000000000003</v>
      </c>
      <c r="L538" s="45">
        <f t="shared" si="61"/>
        <v>27.94</v>
      </c>
      <c r="R538" s="4">
        <v>1</v>
      </c>
      <c r="W538" s="4">
        <v>1</v>
      </c>
    </row>
    <row r="539" spans="1:89" ht="63" customHeight="1" x14ac:dyDescent="0.2">
      <c r="A539" s="12" t="s">
        <v>1</v>
      </c>
      <c r="B539" s="12" t="s">
        <v>1411</v>
      </c>
      <c r="C539" s="12" t="str">
        <f>C538&amp;" - Deluxe"</f>
        <v>The FTD® Autumn Treasures™ Bouquet - Deluxe</v>
      </c>
      <c r="D539" s="1" t="s">
        <v>14</v>
      </c>
      <c r="E539" s="31">
        <v>64.989999999999995</v>
      </c>
      <c r="F539" s="48">
        <f t="shared" si="52"/>
        <v>1</v>
      </c>
      <c r="G539" s="19">
        <f>VALUE(TRUNC(E539*F539,0)&amp;".99")</f>
        <v>64.989999999999995</v>
      </c>
      <c r="H539" s="1" t="s">
        <v>1809</v>
      </c>
      <c r="I539" s="46">
        <v>13</v>
      </c>
      <c r="J539" s="46">
        <v>12</v>
      </c>
      <c r="K539" s="46">
        <f t="shared" si="61"/>
        <v>33.020000000000003</v>
      </c>
      <c r="L539" s="46">
        <f t="shared" si="61"/>
        <v>30.48</v>
      </c>
    </row>
    <row r="540" spans="1:89" ht="63" customHeight="1" x14ac:dyDescent="0.2">
      <c r="A540" s="12" t="s">
        <v>1</v>
      </c>
      <c r="B540" s="12" t="s">
        <v>1412</v>
      </c>
      <c r="C540" s="12" t="str">
        <f>C538&amp;" - Premium"</f>
        <v>The FTD® Autumn Treasures™ Bouquet - Premium</v>
      </c>
      <c r="D540" s="1" t="s">
        <v>14</v>
      </c>
      <c r="E540" s="31">
        <v>79.989999999999995</v>
      </c>
      <c r="F540" s="48">
        <f t="shared" si="52"/>
        <v>1</v>
      </c>
      <c r="G540" s="19">
        <f>VALUE(TRUNC(E540*F540,0)&amp;".99")</f>
        <v>79.989999999999995</v>
      </c>
      <c r="H540" s="1" t="s">
        <v>1809</v>
      </c>
      <c r="I540" s="46">
        <v>15</v>
      </c>
      <c r="J540" s="46">
        <v>13</v>
      </c>
      <c r="K540" s="46">
        <f t="shared" si="61"/>
        <v>38.1</v>
      </c>
      <c r="L540" s="46">
        <f t="shared" si="61"/>
        <v>33.020000000000003</v>
      </c>
    </row>
    <row r="541" spans="1:89" s="22" customFormat="1" ht="63" customHeight="1" x14ac:dyDescent="0.2">
      <c r="A541" s="13" t="s">
        <v>1</v>
      </c>
      <c r="B541" s="13" t="s">
        <v>1413</v>
      </c>
      <c r="C541" s="13" t="str">
        <f>C538&amp;" - Exquisite"</f>
        <v>The FTD® Autumn Treasures™ Bouquet - Exquisite</v>
      </c>
      <c r="D541" s="22" t="s">
        <v>14</v>
      </c>
      <c r="E541" s="33">
        <v>89.99</v>
      </c>
      <c r="F541" s="40">
        <f t="shared" si="52"/>
        <v>1</v>
      </c>
      <c r="G541" s="39">
        <f>VALUE(TRUNC(E541*F541,0)&amp;".99")</f>
        <v>89.99</v>
      </c>
      <c r="H541" s="22" t="s">
        <v>1809</v>
      </c>
      <c r="I541" s="13">
        <v>16</v>
      </c>
      <c r="J541" s="13">
        <v>14</v>
      </c>
      <c r="K541" s="13">
        <f t="shared" si="61"/>
        <v>40.64</v>
      </c>
      <c r="L541" s="13">
        <f t="shared" si="61"/>
        <v>35.56</v>
      </c>
    </row>
    <row r="542" spans="1:89" s="22" customFormat="1" ht="68.25" customHeight="1" x14ac:dyDescent="0.2">
      <c r="A542" s="22" t="s">
        <v>1</v>
      </c>
      <c r="B542" s="22" t="s">
        <v>877</v>
      </c>
      <c r="C542" s="22" t="s">
        <v>219</v>
      </c>
      <c r="D542" s="22" t="s">
        <v>14</v>
      </c>
      <c r="E542" s="33">
        <v>29.99</v>
      </c>
      <c r="F542" s="49">
        <f t="shared" si="52"/>
        <v>1</v>
      </c>
      <c r="G542" s="20">
        <f t="shared" si="53"/>
        <v>29.99</v>
      </c>
      <c r="H542" s="58" t="s">
        <v>1829</v>
      </c>
      <c r="I542" s="47" t="s">
        <v>83</v>
      </c>
      <c r="J542" s="8"/>
      <c r="K542" s="47" t="s">
        <v>339</v>
      </c>
      <c r="L542" s="8"/>
      <c r="M542" s="1"/>
      <c r="N542" s="1"/>
      <c r="O542" s="1"/>
      <c r="P542" s="1"/>
      <c r="Q542" s="1"/>
      <c r="R542" s="1">
        <v>1</v>
      </c>
      <c r="S542" s="1"/>
      <c r="T542" s="1"/>
      <c r="U542" s="1"/>
      <c r="V542" s="1"/>
      <c r="W542" s="1"/>
      <c r="X542" s="1">
        <v>1</v>
      </c>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row>
    <row r="543" spans="1:89" s="4" customFormat="1" ht="63" customHeight="1" x14ac:dyDescent="0.2">
      <c r="A543" s="4" t="s">
        <v>1</v>
      </c>
      <c r="B543" s="4" t="s">
        <v>1403</v>
      </c>
      <c r="C543" s="4" t="s">
        <v>1795</v>
      </c>
      <c r="D543" s="4" t="s">
        <v>14</v>
      </c>
      <c r="E543" s="29">
        <v>39.99</v>
      </c>
      <c r="F543" s="50">
        <f t="shared" si="52"/>
        <v>1</v>
      </c>
      <c r="G543" s="21">
        <f t="shared" si="53"/>
        <v>39.99</v>
      </c>
      <c r="H543" s="59" t="s">
        <v>2025</v>
      </c>
      <c r="I543" s="45">
        <v>10</v>
      </c>
      <c r="J543" s="45">
        <v>10</v>
      </c>
      <c r="K543" s="45">
        <f t="shared" ref="K543:L546" si="62">I543*2.54</f>
        <v>25.4</v>
      </c>
      <c r="L543" s="45">
        <f t="shared" si="62"/>
        <v>25.4</v>
      </c>
      <c r="M543" s="1"/>
      <c r="N543" s="1"/>
      <c r="O543" s="1"/>
      <c r="P543" s="1"/>
      <c r="Q543" s="1"/>
      <c r="R543" s="1">
        <v>1</v>
      </c>
      <c r="S543" s="1"/>
      <c r="T543" s="1"/>
      <c r="U543" s="1"/>
      <c r="V543" s="1"/>
      <c r="W543" s="1">
        <v>1</v>
      </c>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row>
    <row r="544" spans="1:89" ht="63" customHeight="1" x14ac:dyDescent="0.2">
      <c r="A544" s="12" t="s">
        <v>1</v>
      </c>
      <c r="B544" s="12" t="s">
        <v>1404</v>
      </c>
      <c r="C544" s="12" t="str">
        <f>C543&amp;" - Deluxe"</f>
        <v>The FTD® Homespun Harvest™ Bouquet - Deluxe</v>
      </c>
      <c r="D544" s="1" t="s">
        <v>14</v>
      </c>
      <c r="E544" s="31">
        <v>49.99</v>
      </c>
      <c r="F544" s="48">
        <f t="shared" si="52"/>
        <v>1</v>
      </c>
      <c r="G544" s="19">
        <f t="shared" si="53"/>
        <v>49.99</v>
      </c>
      <c r="H544" s="1" t="s">
        <v>359</v>
      </c>
      <c r="I544" s="46">
        <v>11</v>
      </c>
      <c r="J544" s="46">
        <v>12</v>
      </c>
      <c r="K544" s="46">
        <f t="shared" si="62"/>
        <v>27.94</v>
      </c>
      <c r="L544" s="46">
        <f t="shared" si="62"/>
        <v>30.48</v>
      </c>
    </row>
    <row r="545" spans="1:89" ht="63" customHeight="1" x14ac:dyDescent="0.2">
      <c r="A545" s="12" t="s">
        <v>1</v>
      </c>
      <c r="B545" s="12" t="s">
        <v>1405</v>
      </c>
      <c r="C545" s="12" t="str">
        <f>C543&amp;" - Premium"</f>
        <v>The FTD® Homespun Harvest™ Bouquet - Premium</v>
      </c>
      <c r="D545" s="1" t="s">
        <v>14</v>
      </c>
      <c r="E545" s="31">
        <v>59.99</v>
      </c>
      <c r="F545" s="48">
        <f t="shared" si="52"/>
        <v>1</v>
      </c>
      <c r="G545" s="19">
        <f t="shared" si="53"/>
        <v>59.99</v>
      </c>
      <c r="H545" s="1" t="s">
        <v>359</v>
      </c>
      <c r="I545" s="46">
        <v>12</v>
      </c>
      <c r="J545" s="46">
        <v>13</v>
      </c>
      <c r="K545" s="46">
        <f t="shared" si="62"/>
        <v>30.48</v>
      </c>
      <c r="L545" s="46">
        <f t="shared" si="62"/>
        <v>33.020000000000003</v>
      </c>
    </row>
    <row r="546" spans="1:89" ht="63" customHeight="1" x14ac:dyDescent="0.2">
      <c r="A546" s="12" t="s">
        <v>1</v>
      </c>
      <c r="B546" s="12" t="s">
        <v>1406</v>
      </c>
      <c r="C546" s="12" t="str">
        <f>C543&amp;" - Exquisite"</f>
        <v>The FTD® Homespun Harvest™ Bouquet - Exquisite</v>
      </c>
      <c r="D546" s="1" t="s">
        <v>14</v>
      </c>
      <c r="E546" s="31">
        <v>69.989999999999995</v>
      </c>
      <c r="F546" s="38">
        <f t="shared" si="52"/>
        <v>1</v>
      </c>
      <c r="G546" s="37">
        <f t="shared" si="53"/>
        <v>69.989999999999995</v>
      </c>
      <c r="H546" s="1" t="s">
        <v>359</v>
      </c>
      <c r="I546" s="12">
        <v>13</v>
      </c>
      <c r="J546" s="12">
        <v>14</v>
      </c>
      <c r="K546" s="12">
        <f t="shared" si="62"/>
        <v>33.020000000000003</v>
      </c>
      <c r="L546" s="12">
        <f t="shared" si="62"/>
        <v>35.56</v>
      </c>
    </row>
    <row r="547" spans="1:89" s="4" customFormat="1" ht="63" customHeight="1" x14ac:dyDescent="0.2">
      <c r="A547" s="4" t="s">
        <v>1</v>
      </c>
      <c r="B547" s="4" t="s">
        <v>1414</v>
      </c>
      <c r="C547" s="4" t="s">
        <v>216</v>
      </c>
      <c r="D547" s="4" t="s">
        <v>14</v>
      </c>
      <c r="E547" s="29">
        <v>44.99</v>
      </c>
      <c r="F547" s="50">
        <f t="shared" si="52"/>
        <v>1</v>
      </c>
      <c r="G547" s="21">
        <f t="shared" si="53"/>
        <v>44.99</v>
      </c>
      <c r="H547" s="59" t="s">
        <v>1920</v>
      </c>
      <c r="I547" s="45">
        <v>17</v>
      </c>
      <c r="J547" s="45">
        <v>12</v>
      </c>
      <c r="K547" s="45">
        <f t="shared" ref="K547:L550" si="63">I547*2.54</f>
        <v>43.18</v>
      </c>
      <c r="L547" s="45">
        <f t="shared" si="63"/>
        <v>30.48</v>
      </c>
      <c r="M547" s="1"/>
      <c r="N547" s="1"/>
      <c r="O547" s="1"/>
      <c r="P547" s="1"/>
      <c r="Q547" s="1"/>
      <c r="R547" s="1">
        <v>1</v>
      </c>
      <c r="S547" s="1"/>
      <c r="T547" s="1"/>
      <c r="U547" s="1"/>
      <c r="V547" s="1"/>
      <c r="W547" s="1">
        <v>1</v>
      </c>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row>
    <row r="548" spans="1:89" ht="63" customHeight="1" x14ac:dyDescent="0.2">
      <c r="A548" s="12" t="s">
        <v>1</v>
      </c>
      <c r="B548" s="12" t="s">
        <v>1415</v>
      </c>
      <c r="C548" s="12" t="str">
        <f>C547&amp;" - Deluxe"</f>
        <v>The FTD® Autumn Beauty™ Bouquet - Deluxe</v>
      </c>
      <c r="D548" s="1" t="s">
        <v>14</v>
      </c>
      <c r="E548" s="31">
        <v>59.99</v>
      </c>
      <c r="F548" s="48">
        <f t="shared" si="52"/>
        <v>1</v>
      </c>
      <c r="G548" s="19">
        <f t="shared" si="53"/>
        <v>59.99</v>
      </c>
      <c r="H548" s="1" t="s">
        <v>1809</v>
      </c>
      <c r="I548" s="46">
        <v>18</v>
      </c>
      <c r="J548" s="46">
        <v>13</v>
      </c>
      <c r="K548" s="46">
        <f t="shared" si="63"/>
        <v>45.72</v>
      </c>
      <c r="L548" s="46">
        <f t="shared" si="63"/>
        <v>33.020000000000003</v>
      </c>
    </row>
    <row r="549" spans="1:89" ht="63" customHeight="1" x14ac:dyDescent="0.2">
      <c r="A549" s="12" t="s">
        <v>1</v>
      </c>
      <c r="B549" s="12" t="s">
        <v>1416</v>
      </c>
      <c r="C549" s="12" t="str">
        <f>C547&amp;" - Premium"</f>
        <v>The FTD® Autumn Beauty™ Bouquet - Premium</v>
      </c>
      <c r="D549" s="1" t="s">
        <v>14</v>
      </c>
      <c r="E549" s="31">
        <v>69.989999999999995</v>
      </c>
      <c r="F549" s="48">
        <f t="shared" si="52"/>
        <v>1</v>
      </c>
      <c r="G549" s="19">
        <f t="shared" si="53"/>
        <v>69.989999999999995</v>
      </c>
      <c r="H549" s="1" t="s">
        <v>1809</v>
      </c>
      <c r="I549" s="46">
        <v>19</v>
      </c>
      <c r="J549" s="46">
        <v>14</v>
      </c>
      <c r="K549" s="46">
        <f t="shared" si="63"/>
        <v>48.26</v>
      </c>
      <c r="L549" s="46">
        <f t="shared" si="63"/>
        <v>35.56</v>
      </c>
    </row>
    <row r="550" spans="1:89" ht="63" customHeight="1" x14ac:dyDescent="0.2">
      <c r="A550" s="12" t="s">
        <v>1</v>
      </c>
      <c r="B550" s="12" t="s">
        <v>1417</v>
      </c>
      <c r="C550" s="12" t="str">
        <f>C547&amp;" - Exquisite"</f>
        <v>The FTD® Autumn Beauty™ Bouquet - Exquisite</v>
      </c>
      <c r="D550" s="1" t="s">
        <v>14</v>
      </c>
      <c r="E550" s="31">
        <v>79.989999999999995</v>
      </c>
      <c r="F550" s="38">
        <f t="shared" si="52"/>
        <v>1</v>
      </c>
      <c r="G550" s="37">
        <f t="shared" si="53"/>
        <v>79.989999999999995</v>
      </c>
      <c r="H550" s="1" t="s">
        <v>1809</v>
      </c>
      <c r="I550" s="12">
        <v>19</v>
      </c>
      <c r="J550" s="12">
        <v>16</v>
      </c>
      <c r="K550" s="12">
        <f t="shared" si="63"/>
        <v>48.26</v>
      </c>
      <c r="L550" s="12">
        <f t="shared" si="63"/>
        <v>40.64</v>
      </c>
    </row>
    <row r="551" spans="1:89" s="4" customFormat="1" ht="63" customHeight="1" x14ac:dyDescent="0.2">
      <c r="A551" s="4" t="s">
        <v>1</v>
      </c>
      <c r="B551" s="67" t="s">
        <v>510</v>
      </c>
      <c r="C551" s="4" t="s">
        <v>55</v>
      </c>
      <c r="D551" s="4" t="s">
        <v>44</v>
      </c>
      <c r="E551" s="29">
        <v>29.99</v>
      </c>
      <c r="F551" s="50">
        <f t="shared" si="52"/>
        <v>1</v>
      </c>
      <c r="G551" s="21">
        <f t="shared" si="53"/>
        <v>29.99</v>
      </c>
      <c r="H551" s="59" t="s">
        <v>1029</v>
      </c>
      <c r="I551" s="45">
        <v>17</v>
      </c>
      <c r="J551" s="45">
        <v>14</v>
      </c>
      <c r="K551" s="45">
        <f t="shared" ref="K551:K571" si="64">I551*2.54</f>
        <v>43.18</v>
      </c>
      <c r="L551" s="45">
        <f t="shared" ref="L551:L571" si="65">J551*2.54</f>
        <v>35.56</v>
      </c>
      <c r="M551" s="1"/>
      <c r="N551" s="1"/>
      <c r="O551" s="1"/>
      <c r="P551" s="1"/>
      <c r="Q551" s="1"/>
      <c r="R551" s="1">
        <v>1</v>
      </c>
      <c r="S551" s="1"/>
      <c r="T551" s="1"/>
      <c r="U551" s="1"/>
      <c r="V551" s="1"/>
      <c r="W551" s="1"/>
      <c r="X551" s="1">
        <v>1</v>
      </c>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row>
    <row r="552" spans="1:89" ht="63" customHeight="1" x14ac:dyDescent="0.2">
      <c r="A552" s="12" t="s">
        <v>1</v>
      </c>
      <c r="B552" s="12" t="str">
        <f xml:space="preserve"> SUBSTITUTE(B551, "s", "d")</f>
        <v>B8-4963d</v>
      </c>
      <c r="C552" s="12" t="str">
        <f>C551&amp;" - Deluxe"</f>
        <v>The FTD® Joyous Holiday™ Bouquet - Deluxe</v>
      </c>
      <c r="D552" s="1" t="s">
        <v>44</v>
      </c>
      <c r="E552" s="31">
        <v>39.99</v>
      </c>
      <c r="F552" s="48">
        <f t="shared" si="52"/>
        <v>1</v>
      </c>
      <c r="G552" s="19">
        <f t="shared" si="53"/>
        <v>39.99</v>
      </c>
      <c r="H552" s="1" t="s">
        <v>1809</v>
      </c>
      <c r="I552" s="46">
        <v>18</v>
      </c>
      <c r="J552" s="46">
        <v>15</v>
      </c>
      <c r="K552" s="46">
        <f t="shared" si="64"/>
        <v>45.72</v>
      </c>
      <c r="L552" s="46">
        <f t="shared" si="65"/>
        <v>38.1</v>
      </c>
    </row>
    <row r="553" spans="1:89" ht="63" customHeight="1" x14ac:dyDescent="0.2">
      <c r="A553" s="12" t="s">
        <v>1</v>
      </c>
      <c r="B553" s="12" t="str">
        <f xml:space="preserve"> SUBSTITUTE(B551, "s", "p")</f>
        <v>B8-4963p</v>
      </c>
      <c r="C553" s="12" t="str">
        <f>C551&amp;" - Premium"</f>
        <v>The FTD® Joyous Holiday™ Bouquet - Premium</v>
      </c>
      <c r="D553" s="1" t="s">
        <v>44</v>
      </c>
      <c r="E553" s="31">
        <v>59.99</v>
      </c>
      <c r="F553" s="48">
        <f t="shared" si="52"/>
        <v>1</v>
      </c>
      <c r="G553" s="19">
        <f t="shared" si="53"/>
        <v>59.99</v>
      </c>
      <c r="H553" s="1" t="s">
        <v>1809</v>
      </c>
      <c r="I553" s="46">
        <v>20</v>
      </c>
      <c r="J553" s="46">
        <v>17</v>
      </c>
      <c r="K553" s="46">
        <f t="shared" si="64"/>
        <v>50.8</v>
      </c>
      <c r="L553" s="46">
        <f t="shared" si="65"/>
        <v>43.18</v>
      </c>
    </row>
    <row r="554" spans="1:89" s="22" customFormat="1" ht="63" customHeight="1" x14ac:dyDescent="0.2">
      <c r="A554" s="13" t="s">
        <v>1</v>
      </c>
      <c r="B554" s="12" t="str">
        <f xml:space="preserve"> SUBSTITUTE(B551, "s", "e")</f>
        <v>B8-4963e</v>
      </c>
      <c r="C554" s="13" t="str">
        <f>C551&amp;" - Exquisite"</f>
        <v>The FTD® Joyous Holiday™ Bouquet - Exquisite</v>
      </c>
      <c r="D554" s="22" t="s">
        <v>44</v>
      </c>
      <c r="E554" s="33">
        <v>69.989999999999995</v>
      </c>
      <c r="F554" s="40">
        <f t="shared" si="52"/>
        <v>1</v>
      </c>
      <c r="G554" s="39">
        <f t="shared" si="53"/>
        <v>69.989999999999995</v>
      </c>
      <c r="H554" s="22" t="s">
        <v>1809</v>
      </c>
      <c r="I554" s="13">
        <v>21</v>
      </c>
      <c r="J554" s="13">
        <v>18</v>
      </c>
      <c r="K554" s="13">
        <f t="shared" si="64"/>
        <v>53.34</v>
      </c>
      <c r="L554" s="13">
        <f t="shared" si="65"/>
        <v>45.72</v>
      </c>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row>
    <row r="555" spans="1:89" s="4" customFormat="1" ht="63" customHeight="1" x14ac:dyDescent="0.2">
      <c r="A555" s="4" t="s">
        <v>1</v>
      </c>
      <c r="B555" s="4" t="s">
        <v>1452</v>
      </c>
      <c r="C555" s="4" t="s">
        <v>238</v>
      </c>
      <c r="D555" s="4" t="s">
        <v>44</v>
      </c>
      <c r="E555" s="29">
        <v>49.99</v>
      </c>
      <c r="F555" s="50">
        <f t="shared" si="52"/>
        <v>1</v>
      </c>
      <c r="G555" s="21">
        <f>VALUE(TRUNC(E555*F555,0)&amp;".99")</f>
        <v>49.99</v>
      </c>
      <c r="H555" s="59" t="s">
        <v>1921</v>
      </c>
      <c r="I555" s="45">
        <v>11</v>
      </c>
      <c r="J555" s="45">
        <v>10</v>
      </c>
      <c r="K555" s="45">
        <f t="shared" ref="K555:L558" si="66">I555*2.54</f>
        <v>27.94</v>
      </c>
      <c r="L555" s="45">
        <f t="shared" si="66"/>
        <v>25.4</v>
      </c>
      <c r="M555" s="1"/>
      <c r="N555" s="1"/>
      <c r="O555" s="1"/>
      <c r="P555" s="1"/>
      <c r="Q555" s="1"/>
      <c r="R555" s="1">
        <v>1</v>
      </c>
      <c r="S555" s="1"/>
      <c r="T555" s="1"/>
      <c r="U555" s="1"/>
      <c r="V555" s="1"/>
      <c r="W555" s="1">
        <v>1</v>
      </c>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row>
    <row r="556" spans="1:89" ht="63" customHeight="1" x14ac:dyDescent="0.2">
      <c r="A556" s="12" t="s">
        <v>1</v>
      </c>
      <c r="B556" s="12" t="s">
        <v>1453</v>
      </c>
      <c r="C556" s="12" t="str">
        <f>C555&amp;" - Deluxe"</f>
        <v>The FTD® Season's Sparkle™ Bouquet - Deluxe</v>
      </c>
      <c r="D556" s="1" t="s">
        <v>44</v>
      </c>
      <c r="E556" s="31">
        <v>59.99</v>
      </c>
      <c r="F556" s="48">
        <f t="shared" si="52"/>
        <v>1</v>
      </c>
      <c r="G556" s="19">
        <f>VALUE(TRUNC(E556*F556,0)&amp;".99")</f>
        <v>59.99</v>
      </c>
      <c r="H556" s="1" t="s">
        <v>1809</v>
      </c>
      <c r="I556" s="46">
        <v>12</v>
      </c>
      <c r="J556" s="46">
        <v>13</v>
      </c>
      <c r="K556" s="46">
        <f t="shared" si="66"/>
        <v>30.48</v>
      </c>
      <c r="L556" s="46">
        <f t="shared" si="66"/>
        <v>33.020000000000003</v>
      </c>
    </row>
    <row r="557" spans="1:89" ht="63" customHeight="1" x14ac:dyDescent="0.2">
      <c r="A557" s="12" t="s">
        <v>1</v>
      </c>
      <c r="B557" s="12" t="s">
        <v>1454</v>
      </c>
      <c r="C557" s="12" t="str">
        <f>C555&amp;" - Premium"</f>
        <v>The FTD® Season's Sparkle™ Bouquet - Premium</v>
      </c>
      <c r="D557" s="1" t="s">
        <v>44</v>
      </c>
      <c r="E557" s="31">
        <v>79.989999999999995</v>
      </c>
      <c r="F557" s="48">
        <f t="shared" si="52"/>
        <v>1</v>
      </c>
      <c r="G557" s="19">
        <f>VALUE(TRUNC(E557*F557,0)&amp;".99")</f>
        <v>79.989999999999995</v>
      </c>
      <c r="H557" s="1" t="s">
        <v>1809</v>
      </c>
      <c r="I557" s="46">
        <v>13</v>
      </c>
      <c r="J557" s="46">
        <v>14</v>
      </c>
      <c r="K557" s="46">
        <f t="shared" si="66"/>
        <v>33.020000000000003</v>
      </c>
      <c r="L557" s="46">
        <f t="shared" si="66"/>
        <v>35.56</v>
      </c>
    </row>
    <row r="558" spans="1:89" ht="63" customHeight="1" x14ac:dyDescent="0.2">
      <c r="A558" s="12" t="s">
        <v>1</v>
      </c>
      <c r="B558" s="12" t="s">
        <v>1455</v>
      </c>
      <c r="C558" s="12" t="str">
        <f>C555&amp;" - Exquisite"</f>
        <v>The FTD® Season's Sparkle™ Bouquet - Exquisite</v>
      </c>
      <c r="D558" s="1" t="s">
        <v>44</v>
      </c>
      <c r="E558" s="31">
        <v>89.99</v>
      </c>
      <c r="F558" s="38">
        <f t="shared" si="52"/>
        <v>1</v>
      </c>
      <c r="G558" s="37">
        <f>VALUE(TRUNC(E558*F558,0)&amp;".99")</f>
        <v>89.99</v>
      </c>
      <c r="H558" s="1" t="s">
        <v>1809</v>
      </c>
      <c r="I558" s="12">
        <v>13</v>
      </c>
      <c r="J558" s="12">
        <v>15</v>
      </c>
      <c r="K558" s="12">
        <f t="shared" si="66"/>
        <v>33.020000000000003</v>
      </c>
      <c r="L558" s="12">
        <f t="shared" si="66"/>
        <v>38.1</v>
      </c>
    </row>
    <row r="559" spans="1:89" s="4" customFormat="1" ht="74.25" customHeight="1" x14ac:dyDescent="0.2">
      <c r="A559" s="4" t="s">
        <v>1</v>
      </c>
      <c r="B559" s="4" t="s">
        <v>946</v>
      </c>
      <c r="C559" s="4" t="s">
        <v>249</v>
      </c>
      <c r="D559" s="4" t="s">
        <v>44</v>
      </c>
      <c r="E559" s="21">
        <v>39.99</v>
      </c>
      <c r="F559" s="50">
        <f t="shared" si="52"/>
        <v>1</v>
      </c>
      <c r="G559" s="21">
        <f t="shared" si="53"/>
        <v>39.99</v>
      </c>
      <c r="H559" s="59" t="s">
        <v>1030</v>
      </c>
      <c r="I559" s="45">
        <v>6</v>
      </c>
      <c r="J559" s="45">
        <v>20</v>
      </c>
      <c r="K559" s="45">
        <f t="shared" si="64"/>
        <v>15.24</v>
      </c>
      <c r="L559" s="45">
        <f t="shared" si="65"/>
        <v>50.8</v>
      </c>
      <c r="M559" s="1"/>
      <c r="N559" s="1"/>
      <c r="O559" s="1"/>
      <c r="P559" s="1"/>
      <c r="Q559" s="1"/>
      <c r="R559" s="1">
        <v>1</v>
      </c>
      <c r="S559" s="1"/>
      <c r="T559" s="1"/>
      <c r="U559" s="1"/>
      <c r="V559" s="1"/>
      <c r="W559" s="1"/>
      <c r="X559" s="1">
        <v>1</v>
      </c>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row>
    <row r="560" spans="1:89" ht="74.25" customHeight="1" x14ac:dyDescent="0.2">
      <c r="A560" s="12" t="s">
        <v>1</v>
      </c>
      <c r="B560" s="27" t="s">
        <v>461</v>
      </c>
      <c r="C560" s="12" t="str">
        <f>C559&amp;" - Deluxe"</f>
        <v>The FTD® Lights of the Season™ Centerpiece - Deluxe</v>
      </c>
      <c r="D560" s="1" t="s">
        <v>44</v>
      </c>
      <c r="E560" s="19">
        <v>49.99</v>
      </c>
      <c r="F560" s="48">
        <f t="shared" si="52"/>
        <v>1</v>
      </c>
      <c r="G560" s="19">
        <f t="shared" si="53"/>
        <v>49.99</v>
      </c>
      <c r="H560" s="1" t="s">
        <v>1809</v>
      </c>
      <c r="I560" s="46">
        <v>6</v>
      </c>
      <c r="J560" s="46">
        <v>21</v>
      </c>
      <c r="K560" s="46">
        <f t="shared" si="64"/>
        <v>15.24</v>
      </c>
      <c r="L560" s="46">
        <f t="shared" si="65"/>
        <v>53.34</v>
      </c>
    </row>
    <row r="561" spans="1:89" ht="74.25" customHeight="1" x14ac:dyDescent="0.2">
      <c r="A561" s="12" t="s">
        <v>1</v>
      </c>
      <c r="B561" s="27" t="s">
        <v>462</v>
      </c>
      <c r="C561" s="12" t="str">
        <f>C559&amp;" - Premium"</f>
        <v>The FTD® Lights of the Season™ Centerpiece - Premium</v>
      </c>
      <c r="D561" s="1" t="s">
        <v>44</v>
      </c>
      <c r="E561" s="19">
        <v>59.99</v>
      </c>
      <c r="F561" s="48">
        <f t="shared" si="52"/>
        <v>1</v>
      </c>
      <c r="G561" s="19">
        <f t="shared" si="53"/>
        <v>59.99</v>
      </c>
      <c r="H561" s="1" t="s">
        <v>1809</v>
      </c>
      <c r="I561" s="46">
        <v>6</v>
      </c>
      <c r="J561" s="46">
        <v>21</v>
      </c>
      <c r="K561" s="46">
        <f t="shared" si="64"/>
        <v>15.24</v>
      </c>
      <c r="L561" s="46">
        <f t="shared" si="65"/>
        <v>53.34</v>
      </c>
    </row>
    <row r="562" spans="1:89" s="5" customFormat="1" ht="64.5" customHeight="1" x14ac:dyDescent="0.2">
      <c r="A562" s="8" t="str">
        <f>A561</f>
        <v>B Seasonal</v>
      </c>
      <c r="B562" s="13" t="str">
        <f xml:space="preserve"> SUBSTITUTE(B559, "s", "e")</f>
        <v>B9-4833e</v>
      </c>
      <c r="C562" s="13" t="str">
        <f>C559&amp;" - Exquisite"</f>
        <v>The FTD® Lights of the Season™ Centerpiece - Exquisite</v>
      </c>
      <c r="D562" s="22" t="str">
        <f>D561</f>
        <v>Winter</v>
      </c>
      <c r="E562" s="39">
        <v>69.989999999999995</v>
      </c>
      <c r="F562" s="80">
        <f t="shared" ref="F562:F625" si="67">$F$1</f>
        <v>1</v>
      </c>
      <c r="G562" s="81">
        <f t="shared" si="53"/>
        <v>69.989999999999995</v>
      </c>
      <c r="H562" s="22" t="str">
        <f>H561</f>
        <v>"  "</v>
      </c>
      <c r="I562" s="13">
        <v>6</v>
      </c>
      <c r="J562" s="13">
        <v>21</v>
      </c>
      <c r="K562" s="13">
        <f t="shared" si="64"/>
        <v>15.24</v>
      </c>
      <c r="L562" s="13">
        <f t="shared" si="65"/>
        <v>53.34</v>
      </c>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row>
    <row r="563" spans="1:89" s="4" customFormat="1" ht="63" customHeight="1" x14ac:dyDescent="0.2">
      <c r="A563" s="4" t="s">
        <v>1</v>
      </c>
      <c r="B563" s="4" t="s">
        <v>1462</v>
      </c>
      <c r="C563" s="4" t="s">
        <v>250</v>
      </c>
      <c r="D563" s="4" t="s">
        <v>44</v>
      </c>
      <c r="E563" s="29">
        <v>69.989999999999995</v>
      </c>
      <c r="F563" s="50">
        <f t="shared" si="67"/>
        <v>1</v>
      </c>
      <c r="G563" s="21">
        <f>VALUE(TRUNC(E563*F563,0)&amp;".99")</f>
        <v>69.989999999999995</v>
      </c>
      <c r="H563" s="59" t="s">
        <v>1922</v>
      </c>
      <c r="I563" s="45" t="s">
        <v>1744</v>
      </c>
      <c r="J563" s="45"/>
      <c r="K563" s="45" t="s">
        <v>1743</v>
      </c>
      <c r="L563" s="45"/>
      <c r="M563" s="1"/>
      <c r="N563" s="1"/>
      <c r="O563" s="1"/>
      <c r="P563" s="1"/>
      <c r="Q563" s="1"/>
      <c r="R563" s="1">
        <v>1</v>
      </c>
      <c r="S563" s="1"/>
      <c r="T563" s="1"/>
      <c r="U563" s="1"/>
      <c r="V563" s="1"/>
      <c r="W563" s="1">
        <v>1</v>
      </c>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row>
    <row r="564" spans="1:89" s="4" customFormat="1" ht="74.25" customHeight="1" x14ac:dyDescent="0.2">
      <c r="A564" s="4" t="s">
        <v>1</v>
      </c>
      <c r="B564" s="4" t="s">
        <v>944</v>
      </c>
      <c r="C564" s="4" t="s">
        <v>43</v>
      </c>
      <c r="D564" s="4" t="s">
        <v>44</v>
      </c>
      <c r="E564" s="21">
        <v>59.99</v>
      </c>
      <c r="F564" s="50">
        <f t="shared" si="67"/>
        <v>1</v>
      </c>
      <c r="G564" s="21">
        <f t="shared" si="53"/>
        <v>59.99</v>
      </c>
      <c r="H564" s="59" t="s">
        <v>45</v>
      </c>
      <c r="I564" s="45">
        <v>7</v>
      </c>
      <c r="J564" s="45">
        <v>14</v>
      </c>
      <c r="K564" s="45">
        <f t="shared" si="64"/>
        <v>17.78</v>
      </c>
      <c r="L564" s="45">
        <f t="shared" si="65"/>
        <v>35.56</v>
      </c>
      <c r="M564" s="1"/>
      <c r="N564" s="1"/>
      <c r="O564" s="1"/>
      <c r="P564" s="1"/>
      <c r="Q564" s="1"/>
      <c r="R564" s="1">
        <v>1</v>
      </c>
      <c r="S564" s="1"/>
      <c r="T564" s="1"/>
      <c r="U564" s="1"/>
      <c r="V564" s="1"/>
      <c r="W564" s="1"/>
      <c r="X564" s="1">
        <v>1</v>
      </c>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row>
    <row r="565" spans="1:89" ht="74.25" customHeight="1" x14ac:dyDescent="0.2">
      <c r="A565" s="12" t="s">
        <v>1</v>
      </c>
      <c r="B565" s="27" t="s">
        <v>465</v>
      </c>
      <c r="C565" s="12" t="s">
        <v>46</v>
      </c>
      <c r="D565" s="1" t="s">
        <v>44</v>
      </c>
      <c r="E565" s="19">
        <v>74.989999999999995</v>
      </c>
      <c r="F565" s="48">
        <f t="shared" si="67"/>
        <v>1</v>
      </c>
      <c r="G565" s="19">
        <f t="shared" si="53"/>
        <v>74.989999999999995</v>
      </c>
      <c r="H565" s="1" t="s">
        <v>1809</v>
      </c>
      <c r="I565" s="46">
        <v>9</v>
      </c>
      <c r="J565" s="46">
        <v>18</v>
      </c>
      <c r="K565" s="46">
        <f t="shared" si="64"/>
        <v>22.86</v>
      </c>
      <c r="L565" s="46">
        <f t="shared" si="65"/>
        <v>45.72</v>
      </c>
    </row>
    <row r="566" spans="1:89" ht="74.25" customHeight="1" x14ac:dyDescent="0.2">
      <c r="A566" s="12" t="s">
        <v>1</v>
      </c>
      <c r="B566" s="27" t="s">
        <v>466</v>
      </c>
      <c r="C566" s="12" t="s">
        <v>47</v>
      </c>
      <c r="D566" s="1" t="s">
        <v>44</v>
      </c>
      <c r="E566" s="19">
        <v>86.99</v>
      </c>
      <c r="F566" s="48">
        <f t="shared" si="67"/>
        <v>1</v>
      </c>
      <c r="G566" s="19">
        <f t="shared" ref="G566:G597" si="68">VALUE(TRUNC(E566*F566,0)&amp;".99")</f>
        <v>86.99</v>
      </c>
      <c r="H566" s="1" t="s">
        <v>1809</v>
      </c>
      <c r="I566" s="46">
        <v>9</v>
      </c>
      <c r="J566" s="46">
        <v>20</v>
      </c>
      <c r="K566" s="46">
        <f t="shared" si="64"/>
        <v>22.86</v>
      </c>
      <c r="L566" s="46">
        <f t="shared" si="65"/>
        <v>50.8</v>
      </c>
    </row>
    <row r="567" spans="1:89" s="5" customFormat="1" ht="64.5" customHeight="1" x14ac:dyDescent="0.2">
      <c r="A567" s="8" t="str">
        <f>A566</f>
        <v>B Seasonal</v>
      </c>
      <c r="B567" s="13" t="str">
        <f xml:space="preserve"> SUBSTITUTE(B564, "s", "e")</f>
        <v>B10-4368e</v>
      </c>
      <c r="C567" s="13" t="str">
        <f>C564&amp;" - Exquisite"</f>
        <v>The FTD® Celebration of the Season™ Centerpiece - Exquisite</v>
      </c>
      <c r="D567" s="22" t="str">
        <f>D566</f>
        <v>Winter</v>
      </c>
      <c r="E567" s="39">
        <v>96.99</v>
      </c>
      <c r="F567" s="80">
        <f t="shared" si="67"/>
        <v>1</v>
      </c>
      <c r="G567" s="81">
        <f t="shared" si="68"/>
        <v>96.99</v>
      </c>
      <c r="H567" s="22" t="str">
        <f>H566</f>
        <v>"  "</v>
      </c>
      <c r="I567" s="13">
        <v>10</v>
      </c>
      <c r="J567" s="13">
        <v>20</v>
      </c>
      <c r="K567" s="13">
        <f t="shared" si="64"/>
        <v>25.4</v>
      </c>
      <c r="L567" s="13">
        <f t="shared" si="65"/>
        <v>50.8</v>
      </c>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row>
    <row r="568" spans="1:89" s="4" customFormat="1" ht="63" customHeight="1" x14ac:dyDescent="0.2">
      <c r="A568" s="4" t="s">
        <v>1</v>
      </c>
      <c r="B568" s="67" t="s">
        <v>506</v>
      </c>
      <c r="C568" s="4" t="s">
        <v>240</v>
      </c>
      <c r="D568" s="4" t="s">
        <v>44</v>
      </c>
      <c r="E568" s="29">
        <v>39.99</v>
      </c>
      <c r="F568" s="50">
        <f t="shared" si="67"/>
        <v>1</v>
      </c>
      <c r="G568" s="21">
        <f t="shared" si="68"/>
        <v>39.99</v>
      </c>
      <c r="H568" s="59" t="s">
        <v>1031</v>
      </c>
      <c r="I568" s="45">
        <v>11</v>
      </c>
      <c r="J568" s="45">
        <v>12</v>
      </c>
      <c r="K568" s="45">
        <f t="shared" si="64"/>
        <v>27.94</v>
      </c>
      <c r="L568" s="45">
        <f t="shared" si="65"/>
        <v>30.48</v>
      </c>
      <c r="M568" s="1"/>
      <c r="N568" s="1"/>
      <c r="O568" s="1"/>
      <c r="P568" s="1"/>
      <c r="Q568" s="1"/>
      <c r="R568" s="1">
        <v>1</v>
      </c>
      <c r="S568" s="1"/>
      <c r="T568" s="1"/>
      <c r="U568" s="1"/>
      <c r="V568" s="1"/>
      <c r="W568" s="1"/>
      <c r="X568" s="1">
        <v>1</v>
      </c>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row>
    <row r="569" spans="1:89" ht="63" customHeight="1" x14ac:dyDescent="0.2">
      <c r="A569" s="12" t="s">
        <v>1</v>
      </c>
      <c r="B569" s="12" t="s">
        <v>507</v>
      </c>
      <c r="C569" s="12" t="str">
        <f>C568&amp;" - Deluxe"</f>
        <v>The FTD® Christmas Peace™ Bouquet - Deluxe</v>
      </c>
      <c r="D569" s="1" t="s">
        <v>44</v>
      </c>
      <c r="E569" s="31">
        <v>49.99</v>
      </c>
      <c r="F569" s="48">
        <f t="shared" si="67"/>
        <v>1</v>
      </c>
      <c r="G569" s="19">
        <f t="shared" si="68"/>
        <v>49.99</v>
      </c>
      <c r="H569" s="1" t="s">
        <v>1809</v>
      </c>
      <c r="I569" s="46">
        <v>11</v>
      </c>
      <c r="J569" s="46">
        <v>13</v>
      </c>
      <c r="K569" s="46">
        <f t="shared" si="64"/>
        <v>27.94</v>
      </c>
      <c r="L569" s="46">
        <f t="shared" si="65"/>
        <v>33.020000000000003</v>
      </c>
    </row>
    <row r="570" spans="1:89" ht="63" customHeight="1" x14ac:dyDescent="0.2">
      <c r="A570" s="12" t="s">
        <v>1</v>
      </c>
      <c r="B570" s="12" t="s">
        <v>508</v>
      </c>
      <c r="C570" s="12" t="str">
        <f>C568&amp;" - Premium"</f>
        <v>The FTD® Christmas Peace™ Bouquet - Premium</v>
      </c>
      <c r="D570" s="1" t="s">
        <v>44</v>
      </c>
      <c r="E570" s="31">
        <v>64.989999999999995</v>
      </c>
      <c r="F570" s="48">
        <f t="shared" si="67"/>
        <v>1</v>
      </c>
      <c r="G570" s="19">
        <f t="shared" si="68"/>
        <v>64.989999999999995</v>
      </c>
      <c r="H570" s="1" t="s">
        <v>1809</v>
      </c>
      <c r="I570" s="46">
        <v>14</v>
      </c>
      <c r="J570" s="46">
        <v>15</v>
      </c>
      <c r="K570" s="46">
        <f t="shared" si="64"/>
        <v>35.56</v>
      </c>
      <c r="L570" s="46">
        <f t="shared" si="65"/>
        <v>38.1</v>
      </c>
    </row>
    <row r="571" spans="1:89" ht="63" customHeight="1" x14ac:dyDescent="0.2">
      <c r="A571" s="12" t="s">
        <v>1</v>
      </c>
      <c r="B571" s="12" t="s">
        <v>509</v>
      </c>
      <c r="C571" s="12" t="str">
        <f>C568&amp;" - Exquisite"</f>
        <v>The FTD® Christmas Peace™ Bouquet - Exquisite</v>
      </c>
      <c r="D571" s="1" t="s">
        <v>44</v>
      </c>
      <c r="E571" s="31">
        <v>74.989999999999995</v>
      </c>
      <c r="F571" s="38">
        <f t="shared" si="67"/>
        <v>1</v>
      </c>
      <c r="G571" s="37">
        <f t="shared" si="68"/>
        <v>74.989999999999995</v>
      </c>
      <c r="H571" s="1" t="s">
        <v>1809</v>
      </c>
      <c r="I571" s="12">
        <v>14</v>
      </c>
      <c r="J571" s="12">
        <v>15</v>
      </c>
      <c r="K571" s="12">
        <f t="shared" si="64"/>
        <v>35.56</v>
      </c>
      <c r="L571" s="12">
        <f t="shared" si="65"/>
        <v>38.1</v>
      </c>
    </row>
    <row r="572" spans="1:89" s="4" customFormat="1" ht="63" customHeight="1" x14ac:dyDescent="0.2">
      <c r="A572" s="4" t="s">
        <v>1</v>
      </c>
      <c r="B572" s="4" t="s">
        <v>1460</v>
      </c>
      <c r="C572" s="4" t="s">
        <v>1742</v>
      </c>
      <c r="D572" s="4" t="s">
        <v>44</v>
      </c>
      <c r="E572" s="29">
        <v>29.99</v>
      </c>
      <c r="F572" s="50">
        <f t="shared" si="67"/>
        <v>1</v>
      </c>
      <c r="G572" s="21">
        <f t="shared" si="68"/>
        <v>29.99</v>
      </c>
      <c r="H572" s="59" t="s">
        <v>1923</v>
      </c>
      <c r="I572" s="45">
        <v>10</v>
      </c>
      <c r="J572" s="45">
        <v>15</v>
      </c>
      <c r="K572" s="45">
        <f>I572*2.54</f>
        <v>25.4</v>
      </c>
      <c r="L572" s="45">
        <f>J572*2.54</f>
        <v>38.1</v>
      </c>
      <c r="N572" s="1"/>
      <c r="O572" s="1"/>
      <c r="P572" s="1"/>
      <c r="R572" s="1">
        <v>1</v>
      </c>
      <c r="W572" s="4">
        <v>1</v>
      </c>
    </row>
    <row r="573" spans="1:89" s="22" customFormat="1" ht="63" customHeight="1" x14ac:dyDescent="0.2">
      <c r="A573" s="13" t="s">
        <v>1</v>
      </c>
      <c r="B573" s="13" t="s">
        <v>1461</v>
      </c>
      <c r="C573" s="13" t="str">
        <f>C572&amp;" - Deluxe"</f>
        <v>The FTD® Christmas Coziness™ Basket - Deluxe</v>
      </c>
      <c r="D573" s="22" t="s">
        <v>44</v>
      </c>
      <c r="E573" s="33">
        <v>39.99</v>
      </c>
      <c r="F573" s="49">
        <f t="shared" si="67"/>
        <v>1</v>
      </c>
      <c r="G573" s="20">
        <f t="shared" si="68"/>
        <v>39.99</v>
      </c>
      <c r="H573" s="22" t="s">
        <v>359</v>
      </c>
      <c r="I573" s="47">
        <v>10</v>
      </c>
      <c r="J573" s="47">
        <v>17</v>
      </c>
      <c r="K573" s="47">
        <f>I573*2.54</f>
        <v>25.4</v>
      </c>
      <c r="L573" s="47">
        <f>J573*2.54</f>
        <v>43.18</v>
      </c>
    </row>
    <row r="574" spans="1:89" ht="63" customHeight="1" x14ac:dyDescent="0.2">
      <c r="A574" s="1" t="s">
        <v>1</v>
      </c>
      <c r="B574" s="1" t="s">
        <v>1434</v>
      </c>
      <c r="C574" s="1" t="s">
        <v>48</v>
      </c>
      <c r="D574" s="1" t="s">
        <v>44</v>
      </c>
      <c r="E574" s="31">
        <v>54.99</v>
      </c>
      <c r="F574" s="48">
        <f t="shared" si="67"/>
        <v>1</v>
      </c>
      <c r="G574" s="19">
        <f t="shared" si="68"/>
        <v>54.99</v>
      </c>
      <c r="H574" s="57" t="s">
        <v>1924</v>
      </c>
      <c r="I574" s="46">
        <v>14</v>
      </c>
      <c r="J574" s="46">
        <v>12</v>
      </c>
      <c r="K574" s="46">
        <f t="shared" ref="K574:L577" si="69">I574*2.54</f>
        <v>35.56</v>
      </c>
      <c r="L574" s="46">
        <f t="shared" si="69"/>
        <v>30.48</v>
      </c>
      <c r="R574" s="1">
        <v>1</v>
      </c>
      <c r="W574" s="1">
        <v>1</v>
      </c>
    </row>
    <row r="575" spans="1:89" ht="63" customHeight="1" x14ac:dyDescent="0.2">
      <c r="A575" s="12" t="s">
        <v>1</v>
      </c>
      <c r="B575" s="12" t="s">
        <v>1435</v>
      </c>
      <c r="C575" s="12" t="str">
        <f>C574&amp;" - Deluxe"</f>
        <v>The FTD® Spirit of the Season™ Bouquet - Deluxe</v>
      </c>
      <c r="D575" s="1" t="s">
        <v>44</v>
      </c>
      <c r="E575" s="31">
        <v>64.989999999999995</v>
      </c>
      <c r="F575" s="48">
        <f t="shared" si="67"/>
        <v>1</v>
      </c>
      <c r="G575" s="19">
        <f t="shared" si="68"/>
        <v>64.989999999999995</v>
      </c>
      <c r="H575" s="1" t="s">
        <v>359</v>
      </c>
      <c r="I575" s="46">
        <v>15</v>
      </c>
      <c r="J575" s="46">
        <v>12</v>
      </c>
      <c r="K575" s="46">
        <f t="shared" si="69"/>
        <v>38.1</v>
      </c>
      <c r="L575" s="46">
        <f t="shared" si="69"/>
        <v>30.48</v>
      </c>
    </row>
    <row r="576" spans="1:89" ht="63" customHeight="1" x14ac:dyDescent="0.2">
      <c r="A576" s="12" t="s">
        <v>1</v>
      </c>
      <c r="B576" s="12" t="s">
        <v>1436</v>
      </c>
      <c r="C576" s="12" t="str">
        <f>C574&amp;" - Premium"</f>
        <v>The FTD® Spirit of the Season™ Bouquet - Premium</v>
      </c>
      <c r="D576" s="1" t="s">
        <v>44</v>
      </c>
      <c r="E576" s="31">
        <v>79.989999999999995</v>
      </c>
      <c r="F576" s="48">
        <f t="shared" si="67"/>
        <v>1</v>
      </c>
      <c r="G576" s="19">
        <f t="shared" si="68"/>
        <v>79.989999999999995</v>
      </c>
      <c r="H576" s="1" t="s">
        <v>359</v>
      </c>
      <c r="I576" s="46">
        <v>15</v>
      </c>
      <c r="J576" s="46">
        <v>13</v>
      </c>
      <c r="K576" s="46">
        <f t="shared" si="69"/>
        <v>38.1</v>
      </c>
      <c r="L576" s="46">
        <f t="shared" si="69"/>
        <v>33.020000000000003</v>
      </c>
    </row>
    <row r="577" spans="1:89" ht="63" customHeight="1" x14ac:dyDescent="0.2">
      <c r="A577" s="12" t="s">
        <v>1</v>
      </c>
      <c r="B577" s="12" t="s">
        <v>1437</v>
      </c>
      <c r="C577" s="12" t="str">
        <f>C574&amp;" - Exquisite"</f>
        <v>The FTD® Spirit of the Season™ Bouquet - Exquisite</v>
      </c>
      <c r="D577" s="1" t="s">
        <v>44</v>
      </c>
      <c r="E577" s="31">
        <v>99.99</v>
      </c>
      <c r="F577" s="38">
        <f t="shared" si="67"/>
        <v>1</v>
      </c>
      <c r="G577" s="37">
        <f t="shared" si="68"/>
        <v>99.99</v>
      </c>
      <c r="H577" s="1" t="s">
        <v>359</v>
      </c>
      <c r="I577" s="12">
        <v>16</v>
      </c>
      <c r="J577" s="12">
        <v>13</v>
      </c>
      <c r="K577" s="12">
        <f t="shared" si="69"/>
        <v>40.64</v>
      </c>
      <c r="L577" s="12">
        <f t="shared" si="69"/>
        <v>33.020000000000003</v>
      </c>
    </row>
    <row r="578" spans="1:89" s="4" customFormat="1" ht="63" customHeight="1" x14ac:dyDescent="0.2">
      <c r="A578" s="4" t="s">
        <v>1</v>
      </c>
      <c r="B578" s="4" t="s">
        <v>1446</v>
      </c>
      <c r="C578" s="4" t="s">
        <v>1379</v>
      </c>
      <c r="D578" s="4" t="s">
        <v>44</v>
      </c>
      <c r="E578" s="29">
        <v>49.99</v>
      </c>
      <c r="F578" s="50">
        <f t="shared" si="67"/>
        <v>1</v>
      </c>
      <c r="G578" s="21">
        <f t="shared" si="68"/>
        <v>49.99</v>
      </c>
      <c r="H578" s="59" t="s">
        <v>1925</v>
      </c>
      <c r="I578" s="45">
        <v>9</v>
      </c>
      <c r="J578" s="45">
        <v>12</v>
      </c>
      <c r="K578" s="45">
        <f t="shared" ref="K578:L581" si="70">I578*2.54</f>
        <v>22.86</v>
      </c>
      <c r="L578" s="45">
        <f t="shared" si="70"/>
        <v>30.48</v>
      </c>
      <c r="M578" s="1"/>
      <c r="N578" s="1"/>
      <c r="O578" s="1"/>
      <c r="P578" s="1"/>
      <c r="Q578" s="1"/>
      <c r="R578" s="1">
        <v>1</v>
      </c>
      <c r="S578" s="1"/>
      <c r="T578" s="1"/>
      <c r="U578" s="1"/>
      <c r="V578" s="1"/>
      <c r="W578" s="1">
        <v>1</v>
      </c>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row>
    <row r="579" spans="1:89" ht="63" customHeight="1" x14ac:dyDescent="0.2">
      <c r="A579" s="12" t="s">
        <v>1</v>
      </c>
      <c r="B579" s="12" t="s">
        <v>1447</v>
      </c>
      <c r="C579" s="12" t="str">
        <f>C578&amp;" - Deluxe"</f>
        <v>The FTD® Winter Wishes™ Basket - Deluxe</v>
      </c>
      <c r="D579" s="1" t="s">
        <v>44</v>
      </c>
      <c r="E579" s="31">
        <v>59.99</v>
      </c>
      <c r="F579" s="48">
        <f t="shared" si="67"/>
        <v>1</v>
      </c>
      <c r="G579" s="19">
        <f t="shared" si="68"/>
        <v>59.99</v>
      </c>
      <c r="H579" s="1" t="s">
        <v>1809</v>
      </c>
      <c r="I579" s="46">
        <v>9</v>
      </c>
      <c r="J579" s="46">
        <v>13</v>
      </c>
      <c r="K579" s="46">
        <f t="shared" si="70"/>
        <v>22.86</v>
      </c>
      <c r="L579" s="46">
        <f t="shared" si="70"/>
        <v>33.020000000000003</v>
      </c>
    </row>
    <row r="580" spans="1:89" ht="63" customHeight="1" x14ac:dyDescent="0.2">
      <c r="A580" s="12" t="s">
        <v>1</v>
      </c>
      <c r="B580" s="12" t="s">
        <v>1448</v>
      </c>
      <c r="C580" s="12" t="str">
        <f>C578&amp;" - Premium"</f>
        <v>The FTD® Winter Wishes™ Basket - Premium</v>
      </c>
      <c r="D580" s="1" t="s">
        <v>44</v>
      </c>
      <c r="E580" s="31">
        <v>74.989999999999995</v>
      </c>
      <c r="F580" s="48">
        <f t="shared" si="67"/>
        <v>1</v>
      </c>
      <c r="G580" s="19">
        <f t="shared" si="68"/>
        <v>74.989999999999995</v>
      </c>
      <c r="H580" s="1" t="s">
        <v>1809</v>
      </c>
      <c r="I580" s="46">
        <v>10</v>
      </c>
      <c r="J580" s="46">
        <v>14</v>
      </c>
      <c r="K580" s="46">
        <f t="shared" si="70"/>
        <v>25.4</v>
      </c>
      <c r="L580" s="46">
        <f t="shared" si="70"/>
        <v>35.56</v>
      </c>
    </row>
    <row r="581" spans="1:89" ht="63" customHeight="1" x14ac:dyDescent="0.2">
      <c r="A581" s="12" t="s">
        <v>1</v>
      </c>
      <c r="B581" s="12" t="s">
        <v>1449</v>
      </c>
      <c r="C581" s="12" t="str">
        <f>C578&amp;" - Exquisite"</f>
        <v>The FTD® Winter Wishes™ Basket - Exquisite</v>
      </c>
      <c r="D581" s="1" t="s">
        <v>44</v>
      </c>
      <c r="E581" s="31">
        <v>89.99</v>
      </c>
      <c r="F581" s="38">
        <f t="shared" si="67"/>
        <v>1</v>
      </c>
      <c r="G581" s="37">
        <f t="shared" si="68"/>
        <v>89.99</v>
      </c>
      <c r="H581" s="1" t="s">
        <v>1809</v>
      </c>
      <c r="I581" s="12">
        <v>11</v>
      </c>
      <c r="J581" s="12">
        <v>15</v>
      </c>
      <c r="K581" s="12">
        <f t="shared" si="70"/>
        <v>27.94</v>
      </c>
      <c r="L581" s="12">
        <f t="shared" si="70"/>
        <v>38.1</v>
      </c>
    </row>
    <row r="582" spans="1:89" s="23" customFormat="1" ht="64.5" customHeight="1" x14ac:dyDescent="0.2">
      <c r="A582" s="23" t="s">
        <v>1</v>
      </c>
      <c r="B582" s="4" t="s">
        <v>879</v>
      </c>
      <c r="C582" s="23" t="s">
        <v>139</v>
      </c>
      <c r="D582" s="23" t="s">
        <v>44</v>
      </c>
      <c r="E582" s="24">
        <v>29.99</v>
      </c>
      <c r="F582" s="51">
        <f t="shared" si="67"/>
        <v>1</v>
      </c>
      <c r="G582" s="24">
        <f t="shared" si="68"/>
        <v>29.99</v>
      </c>
      <c r="H582" s="60" t="s">
        <v>140</v>
      </c>
      <c r="I582" s="52" t="s">
        <v>83</v>
      </c>
      <c r="J582" s="52"/>
      <c r="K582" s="52" t="s">
        <v>339</v>
      </c>
      <c r="L582" s="52"/>
      <c r="M582" s="1"/>
      <c r="N582" s="1"/>
      <c r="O582" s="1"/>
      <c r="P582" s="1"/>
      <c r="Q582" s="1"/>
      <c r="R582" s="1">
        <v>0.5</v>
      </c>
      <c r="S582" s="1"/>
      <c r="T582" s="1"/>
      <c r="U582" s="1"/>
      <c r="V582" s="1"/>
      <c r="W582" s="1"/>
      <c r="X582" s="1">
        <v>1</v>
      </c>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row>
    <row r="583" spans="1:89" s="4" customFormat="1" ht="64.5" customHeight="1" x14ac:dyDescent="0.2">
      <c r="A583" s="4" t="s">
        <v>1</v>
      </c>
      <c r="B583" s="4" t="s">
        <v>880</v>
      </c>
      <c r="C583" s="4" t="s">
        <v>141</v>
      </c>
      <c r="D583" s="4" t="s">
        <v>44</v>
      </c>
      <c r="E583" s="21">
        <v>39.99</v>
      </c>
      <c r="F583" s="50">
        <f t="shared" si="67"/>
        <v>1</v>
      </c>
      <c r="G583" s="21">
        <f t="shared" si="68"/>
        <v>39.99</v>
      </c>
      <c r="H583" s="59" t="s">
        <v>140</v>
      </c>
      <c r="I583" s="45" t="s">
        <v>82</v>
      </c>
      <c r="J583" s="45"/>
      <c r="K583" s="45" t="s">
        <v>341</v>
      </c>
      <c r="L583" s="45"/>
      <c r="M583" s="1"/>
      <c r="N583" s="1"/>
      <c r="O583" s="1"/>
      <c r="P583" s="1"/>
      <c r="Q583" s="1"/>
      <c r="R583" s="1">
        <v>0.5</v>
      </c>
      <c r="S583" s="1"/>
      <c r="T583" s="1"/>
      <c r="U583" s="1"/>
      <c r="V583" s="1"/>
      <c r="W583" s="1"/>
      <c r="X583" s="1">
        <v>1</v>
      </c>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row>
    <row r="584" spans="1:89" s="4" customFormat="1" ht="63" customHeight="1" x14ac:dyDescent="0.2">
      <c r="A584" s="4" t="s">
        <v>1</v>
      </c>
      <c r="B584" s="4" t="s">
        <v>1426</v>
      </c>
      <c r="C584" s="4" t="s">
        <v>65</v>
      </c>
      <c r="D584" s="4" t="s">
        <v>44</v>
      </c>
      <c r="E584" s="29">
        <v>29.99</v>
      </c>
      <c r="F584" s="50">
        <f t="shared" si="67"/>
        <v>1</v>
      </c>
      <c r="G584" s="21">
        <f t="shared" si="68"/>
        <v>29.99</v>
      </c>
      <c r="H584" s="59" t="s">
        <v>1926</v>
      </c>
      <c r="I584" s="45">
        <v>13</v>
      </c>
      <c r="J584" s="45">
        <v>10</v>
      </c>
      <c r="K584" s="45">
        <f t="shared" ref="K584:L587" si="71">I584*2.54</f>
        <v>33.020000000000003</v>
      </c>
      <c r="L584" s="45">
        <f t="shared" si="71"/>
        <v>25.4</v>
      </c>
      <c r="M584" s="1"/>
      <c r="N584" s="1"/>
      <c r="O584" s="1"/>
      <c r="P584" s="1"/>
      <c r="Q584" s="1"/>
      <c r="R584" s="1">
        <v>1</v>
      </c>
      <c r="S584" s="1"/>
      <c r="T584" s="1"/>
      <c r="U584" s="1"/>
      <c r="V584" s="1"/>
      <c r="W584" s="1">
        <v>1</v>
      </c>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row>
    <row r="585" spans="1:89" ht="63" customHeight="1" x14ac:dyDescent="0.2">
      <c r="A585" s="12" t="s">
        <v>1</v>
      </c>
      <c r="B585" s="12" t="s">
        <v>1427</v>
      </c>
      <c r="C585" s="12" t="str">
        <f>C584&amp;" - Deluxe"</f>
        <v>The FTD® Candy Cane Lane® Bouquet - Deluxe</v>
      </c>
      <c r="D585" s="1" t="s">
        <v>44</v>
      </c>
      <c r="E585" s="31">
        <v>39.99</v>
      </c>
      <c r="F585" s="48">
        <f t="shared" si="67"/>
        <v>1</v>
      </c>
      <c r="G585" s="19">
        <f t="shared" si="68"/>
        <v>39.99</v>
      </c>
      <c r="H585" s="1" t="s">
        <v>359</v>
      </c>
      <c r="I585" s="46">
        <v>14</v>
      </c>
      <c r="J585" s="46">
        <v>11</v>
      </c>
      <c r="K585" s="46">
        <f t="shared" si="71"/>
        <v>35.56</v>
      </c>
      <c r="L585" s="46">
        <f t="shared" si="71"/>
        <v>27.94</v>
      </c>
    </row>
    <row r="586" spans="1:89" ht="63" customHeight="1" x14ac:dyDescent="0.2">
      <c r="A586" s="12" t="s">
        <v>1</v>
      </c>
      <c r="B586" s="12" t="s">
        <v>1428</v>
      </c>
      <c r="C586" s="12" t="str">
        <f>C584&amp;" - Premium"</f>
        <v>The FTD® Candy Cane Lane® Bouquet - Premium</v>
      </c>
      <c r="D586" s="1" t="s">
        <v>44</v>
      </c>
      <c r="E586" s="31">
        <v>49.99</v>
      </c>
      <c r="F586" s="48">
        <f t="shared" si="67"/>
        <v>1</v>
      </c>
      <c r="G586" s="19">
        <f t="shared" si="68"/>
        <v>49.99</v>
      </c>
      <c r="H586" s="1" t="s">
        <v>359</v>
      </c>
      <c r="I586" s="46">
        <v>16</v>
      </c>
      <c r="J586" s="46">
        <v>12</v>
      </c>
      <c r="K586" s="46">
        <f t="shared" si="71"/>
        <v>40.64</v>
      </c>
      <c r="L586" s="46">
        <f t="shared" si="71"/>
        <v>30.48</v>
      </c>
    </row>
    <row r="587" spans="1:89" ht="63" customHeight="1" x14ac:dyDescent="0.2">
      <c r="A587" s="12" t="s">
        <v>1</v>
      </c>
      <c r="B587" s="12" t="s">
        <v>1429</v>
      </c>
      <c r="C587" s="12" t="str">
        <f>C584&amp;" - Exquisite"</f>
        <v>The FTD® Candy Cane Lane® Bouquet - Exquisite</v>
      </c>
      <c r="D587" s="1" t="s">
        <v>44</v>
      </c>
      <c r="E587" s="31">
        <v>59.99</v>
      </c>
      <c r="F587" s="38">
        <f t="shared" si="67"/>
        <v>1</v>
      </c>
      <c r="G587" s="37">
        <f t="shared" si="68"/>
        <v>59.99</v>
      </c>
      <c r="H587" s="1" t="s">
        <v>359</v>
      </c>
      <c r="I587" s="12">
        <v>17</v>
      </c>
      <c r="J587" s="12">
        <v>13</v>
      </c>
      <c r="K587" s="12">
        <f t="shared" si="71"/>
        <v>43.18</v>
      </c>
      <c r="L587" s="12">
        <f t="shared" si="71"/>
        <v>33.020000000000003</v>
      </c>
    </row>
    <row r="588" spans="1:89" s="4" customFormat="1" ht="63" customHeight="1" x14ac:dyDescent="0.2">
      <c r="A588" s="4" t="s">
        <v>1</v>
      </c>
      <c r="B588" s="4" t="s">
        <v>1438</v>
      </c>
      <c r="C588" s="4" t="s">
        <v>51</v>
      </c>
      <c r="D588" s="4" t="s">
        <v>44</v>
      </c>
      <c r="E588" s="29">
        <v>39.99</v>
      </c>
      <c r="F588" s="50">
        <f t="shared" si="67"/>
        <v>1</v>
      </c>
      <c r="G588" s="21">
        <f t="shared" si="68"/>
        <v>39.99</v>
      </c>
      <c r="H588" s="59" t="s">
        <v>1927</v>
      </c>
      <c r="I588" s="45">
        <v>14</v>
      </c>
      <c r="J588" s="45">
        <v>11</v>
      </c>
      <c r="K588" s="45">
        <f t="shared" ref="K588:L591" si="72">I588*2.54</f>
        <v>35.56</v>
      </c>
      <c r="L588" s="45">
        <f t="shared" si="72"/>
        <v>27.94</v>
      </c>
      <c r="M588" s="1"/>
      <c r="N588" s="1"/>
      <c r="O588" s="1"/>
      <c r="P588" s="1"/>
      <c r="Q588" s="1"/>
      <c r="R588" s="1">
        <v>1</v>
      </c>
      <c r="S588" s="1"/>
      <c r="T588" s="1"/>
      <c r="U588" s="1"/>
      <c r="V588" s="1"/>
      <c r="W588" s="1">
        <v>1</v>
      </c>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row>
    <row r="589" spans="1:89" ht="63" customHeight="1" x14ac:dyDescent="0.2">
      <c r="A589" s="12" t="s">
        <v>1</v>
      </c>
      <c r="B589" s="12" t="s">
        <v>1439</v>
      </c>
      <c r="C589" s="12" t="str">
        <f>C588&amp;" - Deluxe"</f>
        <v>The FTD® Holiday Bliss™ Bouquet - Deluxe</v>
      </c>
      <c r="D589" s="1" t="s">
        <v>44</v>
      </c>
      <c r="E589" s="31">
        <v>49.99</v>
      </c>
      <c r="F589" s="48">
        <f t="shared" si="67"/>
        <v>1</v>
      </c>
      <c r="G589" s="19">
        <f t="shared" si="68"/>
        <v>49.99</v>
      </c>
      <c r="H589" s="1" t="s">
        <v>359</v>
      </c>
      <c r="I589" s="46">
        <v>15</v>
      </c>
      <c r="J589" s="46">
        <v>12</v>
      </c>
      <c r="K589" s="46">
        <f t="shared" si="72"/>
        <v>38.1</v>
      </c>
      <c r="L589" s="46">
        <f t="shared" si="72"/>
        <v>30.48</v>
      </c>
    </row>
    <row r="590" spans="1:89" ht="63" customHeight="1" x14ac:dyDescent="0.2">
      <c r="A590" s="12" t="s">
        <v>1</v>
      </c>
      <c r="B590" s="12" t="s">
        <v>1440</v>
      </c>
      <c r="C590" s="12" t="str">
        <f>C588&amp;" - Premium"</f>
        <v>The FTD® Holiday Bliss™ Bouquet - Premium</v>
      </c>
      <c r="D590" s="1" t="s">
        <v>44</v>
      </c>
      <c r="E590" s="31">
        <v>64.989999999999995</v>
      </c>
      <c r="F590" s="48">
        <f t="shared" si="67"/>
        <v>1</v>
      </c>
      <c r="G590" s="19">
        <f t="shared" si="68"/>
        <v>64.989999999999995</v>
      </c>
      <c r="H590" s="1" t="s">
        <v>359</v>
      </c>
      <c r="I590" s="46">
        <v>16</v>
      </c>
      <c r="J590" s="46">
        <v>13</v>
      </c>
      <c r="K590" s="46">
        <f t="shared" si="72"/>
        <v>40.64</v>
      </c>
      <c r="L590" s="46">
        <f t="shared" si="72"/>
        <v>33.020000000000003</v>
      </c>
    </row>
    <row r="591" spans="1:89" ht="63" customHeight="1" x14ac:dyDescent="0.2">
      <c r="A591" s="12" t="s">
        <v>1</v>
      </c>
      <c r="B591" s="12" t="s">
        <v>1441</v>
      </c>
      <c r="C591" s="12" t="str">
        <f>C588&amp;" - Exquisite"</f>
        <v>The FTD® Holiday Bliss™ Bouquet - Exquisite</v>
      </c>
      <c r="D591" s="1" t="s">
        <v>44</v>
      </c>
      <c r="E591" s="31">
        <v>74.989999999999995</v>
      </c>
      <c r="F591" s="38">
        <f t="shared" si="67"/>
        <v>1</v>
      </c>
      <c r="G591" s="37">
        <f t="shared" si="68"/>
        <v>74.989999999999995</v>
      </c>
      <c r="H591" s="1" t="s">
        <v>359</v>
      </c>
      <c r="I591" s="12">
        <v>17</v>
      </c>
      <c r="J591" s="12">
        <v>14</v>
      </c>
      <c r="K591" s="12">
        <f t="shared" si="72"/>
        <v>43.18</v>
      </c>
      <c r="L591" s="12">
        <f t="shared" si="72"/>
        <v>35.56</v>
      </c>
    </row>
    <row r="592" spans="1:89" s="4" customFormat="1" ht="63" customHeight="1" x14ac:dyDescent="0.2">
      <c r="A592" s="4" t="s">
        <v>1</v>
      </c>
      <c r="B592" s="4" t="s">
        <v>1450</v>
      </c>
      <c r="C592" s="4" t="s">
        <v>112</v>
      </c>
      <c r="D592" s="4" t="s">
        <v>44</v>
      </c>
      <c r="E592" s="29">
        <v>39.99</v>
      </c>
      <c r="F592" s="50">
        <f t="shared" si="67"/>
        <v>1</v>
      </c>
      <c r="G592" s="21">
        <f t="shared" si="68"/>
        <v>39.99</v>
      </c>
      <c r="H592" s="59" t="s">
        <v>1928</v>
      </c>
      <c r="I592" s="45">
        <v>18</v>
      </c>
      <c r="J592" s="45">
        <v>14</v>
      </c>
      <c r="K592" s="45">
        <f>I592*2.54</f>
        <v>45.72</v>
      </c>
      <c r="L592" s="45">
        <f>J592*2.54</f>
        <v>35.56</v>
      </c>
      <c r="M592" s="1"/>
      <c r="N592" s="1"/>
      <c r="O592" s="1"/>
      <c r="P592" s="1"/>
      <c r="Q592" s="1"/>
      <c r="R592" s="1">
        <v>1</v>
      </c>
      <c r="S592" s="1"/>
      <c r="T592" s="1"/>
      <c r="U592" s="1"/>
      <c r="V592" s="1"/>
      <c r="W592" s="1">
        <v>1</v>
      </c>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row>
    <row r="593" spans="1:89" ht="63" customHeight="1" x14ac:dyDescent="0.2">
      <c r="A593" s="12" t="s">
        <v>1</v>
      </c>
      <c r="B593" s="12" t="s">
        <v>1451</v>
      </c>
      <c r="C593" s="12" t="str">
        <f>C592&amp;" - Deluxe"</f>
        <v>The FTD® Winter Elegance™ Bouquet - Deluxe</v>
      </c>
      <c r="D593" s="1" t="s">
        <v>44</v>
      </c>
      <c r="E593" s="31">
        <v>54.99</v>
      </c>
      <c r="F593" s="48">
        <f t="shared" si="67"/>
        <v>1</v>
      </c>
      <c r="G593" s="19">
        <f t="shared" si="68"/>
        <v>54.99</v>
      </c>
      <c r="H593" s="1" t="s">
        <v>1809</v>
      </c>
      <c r="I593" s="46">
        <v>22</v>
      </c>
      <c r="J593" s="46">
        <v>15</v>
      </c>
      <c r="K593" s="46">
        <f>I593*2.54</f>
        <v>55.88</v>
      </c>
      <c r="L593" s="46">
        <f>J593*2.54</f>
        <v>38.1</v>
      </c>
    </row>
    <row r="594" spans="1:89" s="4" customFormat="1" ht="63" customHeight="1" x14ac:dyDescent="0.2">
      <c r="A594" s="4" t="s">
        <v>1</v>
      </c>
      <c r="B594" s="4" t="s">
        <v>511</v>
      </c>
      <c r="C594" s="4" t="s">
        <v>869</v>
      </c>
      <c r="D594" s="4" t="s">
        <v>44</v>
      </c>
      <c r="E594" s="29">
        <v>37.99</v>
      </c>
      <c r="F594" s="50">
        <f t="shared" si="67"/>
        <v>1</v>
      </c>
      <c r="G594" s="21">
        <f t="shared" si="68"/>
        <v>37.99</v>
      </c>
      <c r="H594" s="59" t="s">
        <v>1032</v>
      </c>
      <c r="I594" s="45">
        <v>10</v>
      </c>
      <c r="J594" s="45">
        <v>11</v>
      </c>
      <c r="K594" s="45">
        <f t="shared" ref="K594:K611" si="73">I594*2.54</f>
        <v>25.4</v>
      </c>
      <c r="L594" s="45">
        <f t="shared" ref="L594:L611" si="74">J594*2.54</f>
        <v>27.94</v>
      </c>
      <c r="R594" s="1">
        <v>1</v>
      </c>
      <c r="X594" s="4">
        <v>1</v>
      </c>
    </row>
    <row r="595" spans="1:89" ht="63" customHeight="1" x14ac:dyDescent="0.2">
      <c r="A595" s="12" t="s">
        <v>1</v>
      </c>
      <c r="B595" s="12" t="s">
        <v>512</v>
      </c>
      <c r="C595" s="12" t="str">
        <f>C594&amp;" - Deluxe"</f>
        <v>The FTD® Holiday Hopes™ Bouquet by Better Homes and Gardens® - Deluxe</v>
      </c>
      <c r="D595" s="1" t="s">
        <v>44</v>
      </c>
      <c r="E595" s="31">
        <v>54.99</v>
      </c>
      <c r="F595" s="48">
        <f t="shared" si="67"/>
        <v>1</v>
      </c>
      <c r="G595" s="19">
        <f t="shared" si="68"/>
        <v>54.99</v>
      </c>
      <c r="H595" s="1" t="s">
        <v>1809</v>
      </c>
      <c r="I595" s="46">
        <v>11</v>
      </c>
      <c r="J595" s="46">
        <v>12</v>
      </c>
      <c r="K595" s="46">
        <f t="shared" si="73"/>
        <v>27.94</v>
      </c>
      <c r="L595" s="46">
        <f t="shared" si="74"/>
        <v>30.48</v>
      </c>
    </row>
    <row r="596" spans="1:89" ht="63" customHeight="1" x14ac:dyDescent="0.2">
      <c r="A596" s="12" t="s">
        <v>1</v>
      </c>
      <c r="B596" s="12" t="s">
        <v>513</v>
      </c>
      <c r="C596" s="12" t="str">
        <f>C594&amp;" - Premium"</f>
        <v>The FTD® Holiday Hopes™ Bouquet by Better Homes and Gardens® - Premium</v>
      </c>
      <c r="D596" s="1" t="s">
        <v>44</v>
      </c>
      <c r="E596" s="31">
        <v>68.989999999999995</v>
      </c>
      <c r="F596" s="48">
        <f t="shared" si="67"/>
        <v>1</v>
      </c>
      <c r="G596" s="19">
        <f t="shared" si="68"/>
        <v>68.989999999999995</v>
      </c>
      <c r="H596" s="1" t="s">
        <v>1809</v>
      </c>
      <c r="I596" s="46">
        <v>12</v>
      </c>
      <c r="J596" s="46">
        <v>13</v>
      </c>
      <c r="K596" s="46">
        <f t="shared" si="73"/>
        <v>30.48</v>
      </c>
      <c r="L596" s="46">
        <f t="shared" si="74"/>
        <v>33.020000000000003</v>
      </c>
    </row>
    <row r="597" spans="1:89" s="5" customFormat="1" ht="50.25" customHeight="1" x14ac:dyDescent="0.2">
      <c r="A597" s="8" t="str">
        <f>A596</f>
        <v>B Seasonal</v>
      </c>
      <c r="B597" s="8" t="str">
        <f xml:space="preserve"> SUBSTITUTE(B594, "s", "e")</f>
        <v>B14-4965e</v>
      </c>
      <c r="C597" s="26" t="str">
        <f>C594&amp;" - Exquisite"</f>
        <v>The FTD® Holiday Hopes™ Bouquet by Better Homes and Gardens® - Exquisite</v>
      </c>
      <c r="D597" s="26" t="str">
        <f>D596</f>
        <v>Winter</v>
      </c>
      <c r="E597" s="39">
        <v>82.99</v>
      </c>
      <c r="F597" s="80">
        <f t="shared" si="67"/>
        <v>1</v>
      </c>
      <c r="G597" s="81">
        <f t="shared" si="68"/>
        <v>82.99</v>
      </c>
      <c r="H597" s="26" t="str">
        <f>H596</f>
        <v>"  "</v>
      </c>
      <c r="I597" s="8">
        <v>13</v>
      </c>
      <c r="J597" s="8">
        <v>14</v>
      </c>
      <c r="K597" s="8">
        <f t="shared" si="73"/>
        <v>33.020000000000003</v>
      </c>
      <c r="L597" s="8">
        <f t="shared" si="74"/>
        <v>35.56</v>
      </c>
    </row>
    <row r="598" spans="1:89" s="4" customFormat="1" ht="63" customHeight="1" x14ac:dyDescent="0.2">
      <c r="A598" s="4" t="s">
        <v>1</v>
      </c>
      <c r="B598" s="4" t="s">
        <v>1422</v>
      </c>
      <c r="C598" s="4" t="s">
        <v>1352</v>
      </c>
      <c r="D598" s="4" t="s">
        <v>44</v>
      </c>
      <c r="E598" s="29">
        <v>29.99</v>
      </c>
      <c r="F598" s="50">
        <f t="shared" si="67"/>
        <v>1</v>
      </c>
      <c r="G598" s="21">
        <f t="shared" ref="G598:G629" si="75">VALUE(TRUNC(E598*F598,0)&amp;".99")</f>
        <v>29.99</v>
      </c>
      <c r="H598" s="59" t="s">
        <v>1929</v>
      </c>
      <c r="I598" s="45">
        <v>10</v>
      </c>
      <c r="J598" s="45">
        <v>10</v>
      </c>
      <c r="K598" s="45">
        <f t="shared" ref="K598:L601" si="76">I598*2.54</f>
        <v>25.4</v>
      </c>
      <c r="L598" s="45">
        <f t="shared" si="76"/>
        <v>25.4</v>
      </c>
      <c r="N598" s="1"/>
      <c r="O598" s="1"/>
      <c r="P598" s="1"/>
      <c r="R598" s="1">
        <v>1</v>
      </c>
      <c r="W598" s="4">
        <v>1</v>
      </c>
    </row>
    <row r="599" spans="1:89" ht="63" customHeight="1" x14ac:dyDescent="0.2">
      <c r="A599" s="12" t="s">
        <v>1</v>
      </c>
      <c r="B599" s="12" t="s">
        <v>1423</v>
      </c>
      <c r="C599" s="12" t="str">
        <f>C598&amp;" - Deluxe"</f>
        <v>The FTD® Holiday Happiness™ Basket - Deluxe</v>
      </c>
      <c r="D599" s="1" t="s">
        <v>44</v>
      </c>
      <c r="E599" s="31">
        <v>39.99</v>
      </c>
      <c r="F599" s="48">
        <f t="shared" si="67"/>
        <v>1</v>
      </c>
      <c r="G599" s="19">
        <f t="shared" si="75"/>
        <v>39.99</v>
      </c>
      <c r="H599" s="1" t="s">
        <v>1809</v>
      </c>
      <c r="I599" s="46">
        <v>10</v>
      </c>
      <c r="J599" s="46">
        <v>11</v>
      </c>
      <c r="K599" s="46">
        <f t="shared" si="76"/>
        <v>25.4</v>
      </c>
      <c r="L599" s="46">
        <f t="shared" si="76"/>
        <v>27.94</v>
      </c>
    </row>
    <row r="600" spans="1:89" ht="63" customHeight="1" x14ac:dyDescent="0.2">
      <c r="A600" s="12" t="s">
        <v>1</v>
      </c>
      <c r="B600" s="12" t="s">
        <v>1424</v>
      </c>
      <c r="C600" s="12" t="str">
        <f>C598&amp;" - Premium"</f>
        <v>The FTD® Holiday Happiness™ Basket - Premium</v>
      </c>
      <c r="D600" s="1" t="s">
        <v>44</v>
      </c>
      <c r="E600" s="31">
        <v>49.99</v>
      </c>
      <c r="F600" s="48">
        <f t="shared" si="67"/>
        <v>1</v>
      </c>
      <c r="G600" s="19">
        <f t="shared" si="75"/>
        <v>49.99</v>
      </c>
      <c r="H600" s="1" t="s">
        <v>1809</v>
      </c>
      <c r="I600" s="46">
        <v>11</v>
      </c>
      <c r="J600" s="46">
        <v>12</v>
      </c>
      <c r="K600" s="46">
        <f t="shared" si="76"/>
        <v>27.94</v>
      </c>
      <c r="L600" s="46">
        <f t="shared" si="76"/>
        <v>30.48</v>
      </c>
    </row>
    <row r="601" spans="1:89" s="22" customFormat="1" ht="63" customHeight="1" x14ac:dyDescent="0.2">
      <c r="A601" s="13" t="s">
        <v>1</v>
      </c>
      <c r="B601" s="13" t="s">
        <v>1425</v>
      </c>
      <c r="C601" s="13" t="str">
        <f>C598&amp;" - Exquisite"</f>
        <v>The FTD® Holiday Happiness™ Basket - Exquisite</v>
      </c>
      <c r="D601" s="22" t="s">
        <v>44</v>
      </c>
      <c r="E601" s="33">
        <v>59.99</v>
      </c>
      <c r="F601" s="80">
        <f t="shared" si="67"/>
        <v>1</v>
      </c>
      <c r="G601" s="39">
        <f t="shared" si="75"/>
        <v>59.99</v>
      </c>
      <c r="H601" s="22" t="s">
        <v>1809</v>
      </c>
      <c r="I601" s="13">
        <v>11</v>
      </c>
      <c r="J601" s="13">
        <v>13</v>
      </c>
      <c r="K601" s="13">
        <f t="shared" si="76"/>
        <v>27.94</v>
      </c>
      <c r="L601" s="13">
        <f t="shared" si="76"/>
        <v>33.020000000000003</v>
      </c>
    </row>
    <row r="602" spans="1:89" ht="74.25" customHeight="1" x14ac:dyDescent="0.2">
      <c r="A602" s="1" t="s">
        <v>1</v>
      </c>
      <c r="B602" s="1" t="s">
        <v>479</v>
      </c>
      <c r="C602" s="1" t="s">
        <v>251</v>
      </c>
      <c r="D602" s="1" t="s">
        <v>44</v>
      </c>
      <c r="E602" s="19">
        <v>36.99</v>
      </c>
      <c r="F602" s="48">
        <f t="shared" si="67"/>
        <v>1</v>
      </c>
      <c r="G602" s="19">
        <f t="shared" si="75"/>
        <v>36.99</v>
      </c>
      <c r="H602" s="57" t="s">
        <v>1033</v>
      </c>
      <c r="I602" s="46">
        <v>6</v>
      </c>
      <c r="J602" s="46">
        <v>15</v>
      </c>
      <c r="K602" s="46">
        <f t="shared" si="73"/>
        <v>15.24</v>
      </c>
      <c r="L602" s="46">
        <f t="shared" si="74"/>
        <v>38.1</v>
      </c>
      <c r="R602" s="1">
        <v>1</v>
      </c>
      <c r="X602" s="1">
        <v>1</v>
      </c>
    </row>
    <row r="603" spans="1:89" ht="74.25" customHeight="1" x14ac:dyDescent="0.2">
      <c r="A603" s="12" t="s">
        <v>1</v>
      </c>
      <c r="B603" s="27" t="s">
        <v>480</v>
      </c>
      <c r="C603" s="12" t="str">
        <f>C602&amp;" - Deluxe"</f>
        <v>The FTD® Holiday Classics™ Centerpiece by Better Homes and Gardens®  - Deluxe</v>
      </c>
      <c r="D603" s="1" t="s">
        <v>44</v>
      </c>
      <c r="E603" s="19">
        <v>50.99</v>
      </c>
      <c r="F603" s="48">
        <f t="shared" si="67"/>
        <v>1</v>
      </c>
      <c r="G603" s="19">
        <f t="shared" si="75"/>
        <v>50.99</v>
      </c>
      <c r="H603" s="1" t="s">
        <v>1809</v>
      </c>
      <c r="I603" s="46">
        <v>6</v>
      </c>
      <c r="J603" s="46">
        <v>17</v>
      </c>
      <c r="K603" s="46">
        <f t="shared" si="73"/>
        <v>15.24</v>
      </c>
      <c r="L603" s="46">
        <f t="shared" si="74"/>
        <v>43.18</v>
      </c>
    </row>
    <row r="604" spans="1:89" ht="74.25" customHeight="1" x14ac:dyDescent="0.2">
      <c r="A604" s="12" t="s">
        <v>1</v>
      </c>
      <c r="B604" s="27" t="s">
        <v>481</v>
      </c>
      <c r="C604" s="12" t="str">
        <f>C602&amp;" - Premium"</f>
        <v>The FTD® Holiday Classics™ Centerpiece by Better Homes and Gardens®  - Premium</v>
      </c>
      <c r="D604" s="1" t="s">
        <v>44</v>
      </c>
      <c r="E604" s="19">
        <v>59.99</v>
      </c>
      <c r="F604" s="48">
        <f t="shared" si="67"/>
        <v>1</v>
      </c>
      <c r="G604" s="19">
        <f t="shared" si="75"/>
        <v>59.99</v>
      </c>
      <c r="H604" s="1" t="s">
        <v>1809</v>
      </c>
      <c r="I604" s="46">
        <v>7</v>
      </c>
      <c r="J604" s="46">
        <v>18</v>
      </c>
      <c r="K604" s="46">
        <f t="shared" si="73"/>
        <v>17.78</v>
      </c>
      <c r="L604" s="46">
        <f t="shared" si="74"/>
        <v>45.72</v>
      </c>
    </row>
    <row r="605" spans="1:89" s="9" customFormat="1" ht="50.25" customHeight="1" x14ac:dyDescent="0.2">
      <c r="A605" s="6" t="s">
        <v>1</v>
      </c>
      <c r="B605" s="12" t="s">
        <v>770</v>
      </c>
      <c r="C605" s="12" t="str">
        <f>C602&amp;" - Exquisite"</f>
        <v>The FTD® Holiday Classics™ Centerpiece by Better Homes and Gardens®  - Exquisite</v>
      </c>
      <c r="D605" s="1" t="s">
        <v>44</v>
      </c>
      <c r="E605" s="37">
        <v>69.989999999999995</v>
      </c>
      <c r="F605" s="83">
        <f t="shared" si="67"/>
        <v>1</v>
      </c>
      <c r="G605" s="84">
        <f t="shared" si="75"/>
        <v>69.989999999999995</v>
      </c>
      <c r="H605" s="1" t="s">
        <v>1809</v>
      </c>
      <c r="I605" s="12">
        <v>8</v>
      </c>
      <c r="J605" s="12">
        <v>18</v>
      </c>
      <c r="K605" s="12">
        <f t="shared" si="73"/>
        <v>20.32</v>
      </c>
      <c r="L605" s="12">
        <f t="shared" si="74"/>
        <v>45.72</v>
      </c>
    </row>
    <row r="606" spans="1:89" s="4" customFormat="1" ht="63" customHeight="1" x14ac:dyDescent="0.2">
      <c r="A606" s="4" t="s">
        <v>1</v>
      </c>
      <c r="B606" s="4" t="s">
        <v>1463</v>
      </c>
      <c r="C606" s="4" t="s">
        <v>1353</v>
      </c>
      <c r="D606" s="4" t="s">
        <v>44</v>
      </c>
      <c r="E606" s="29">
        <v>49.99</v>
      </c>
      <c r="F606" s="50">
        <f t="shared" si="67"/>
        <v>1</v>
      </c>
      <c r="G606" s="21">
        <f t="shared" si="75"/>
        <v>49.99</v>
      </c>
      <c r="H606" s="59" t="s">
        <v>1930</v>
      </c>
      <c r="I606" s="45">
        <v>10</v>
      </c>
      <c r="J606" s="45">
        <v>13</v>
      </c>
      <c r="K606" s="45">
        <f>I606*2.54</f>
        <v>25.4</v>
      </c>
      <c r="L606" s="45">
        <f>J606*2.54</f>
        <v>33.020000000000003</v>
      </c>
      <c r="M606" s="1"/>
      <c r="N606" s="1"/>
      <c r="O606" s="1"/>
      <c r="P606" s="1"/>
      <c r="Q606" s="1"/>
      <c r="R606" s="1">
        <v>1</v>
      </c>
      <c r="S606" s="1"/>
      <c r="T606" s="1"/>
      <c r="U606" s="1"/>
      <c r="V606" s="1"/>
      <c r="W606" s="1">
        <v>1</v>
      </c>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row>
    <row r="607" spans="1:89" ht="63" customHeight="1" x14ac:dyDescent="0.2">
      <c r="A607" s="12" t="s">
        <v>1</v>
      </c>
      <c r="B607" s="12" t="s">
        <v>1464</v>
      </c>
      <c r="C607" s="12" t="str">
        <f>C606&amp;" - Deluxe"</f>
        <v>The FTD® Celebrate the Season™ Dishgarden - Deluxe</v>
      </c>
      <c r="D607" s="1" t="s">
        <v>44</v>
      </c>
      <c r="E607" s="31">
        <v>89.99</v>
      </c>
      <c r="F607" s="48">
        <f t="shared" si="67"/>
        <v>1</v>
      </c>
      <c r="G607" s="19">
        <f t="shared" si="75"/>
        <v>89.99</v>
      </c>
      <c r="H607" s="1" t="s">
        <v>1809</v>
      </c>
      <c r="I607" s="46">
        <v>10</v>
      </c>
      <c r="J607" s="46">
        <v>13</v>
      </c>
      <c r="K607" s="46">
        <f>I607*2.54</f>
        <v>25.4</v>
      </c>
      <c r="L607" s="46">
        <f>J607*2.54</f>
        <v>33.020000000000003</v>
      </c>
    </row>
    <row r="608" spans="1:89" s="4" customFormat="1" ht="64.5" customHeight="1" x14ac:dyDescent="0.2">
      <c r="A608" s="4" t="s">
        <v>1</v>
      </c>
      <c r="B608" s="4" t="s">
        <v>942</v>
      </c>
      <c r="C608" s="4" t="s">
        <v>241</v>
      </c>
      <c r="D608" s="4" t="s">
        <v>44</v>
      </c>
      <c r="E608" s="21">
        <v>39.99</v>
      </c>
      <c r="F608" s="50">
        <f t="shared" si="67"/>
        <v>1</v>
      </c>
      <c r="G608" s="21">
        <f t="shared" si="75"/>
        <v>39.99</v>
      </c>
      <c r="H608" s="59" t="s">
        <v>1034</v>
      </c>
      <c r="I608" s="45">
        <v>6</v>
      </c>
      <c r="J608" s="45">
        <v>19</v>
      </c>
      <c r="K608" s="45">
        <f t="shared" si="73"/>
        <v>15.24</v>
      </c>
      <c r="L608" s="45">
        <f t="shared" si="74"/>
        <v>48.26</v>
      </c>
      <c r="R608" s="1">
        <v>1</v>
      </c>
      <c r="X608" s="4">
        <v>1</v>
      </c>
    </row>
    <row r="609" spans="1:89" ht="64.5" customHeight="1" x14ac:dyDescent="0.2">
      <c r="A609" s="12" t="s">
        <v>1</v>
      </c>
      <c r="B609" s="12" t="s">
        <v>482</v>
      </c>
      <c r="C609" s="12" t="str">
        <f>C608&amp;" - Deluxe"</f>
        <v>The FTD® Season's Glow™ Centerpiece - Deluxe</v>
      </c>
      <c r="D609" s="1" t="s">
        <v>44</v>
      </c>
      <c r="E609" s="19">
        <v>54.99</v>
      </c>
      <c r="F609" s="48">
        <f t="shared" si="67"/>
        <v>1</v>
      </c>
      <c r="G609" s="19">
        <f t="shared" si="75"/>
        <v>54.99</v>
      </c>
      <c r="H609" s="1" t="s">
        <v>1809</v>
      </c>
      <c r="I609" s="46">
        <v>7</v>
      </c>
      <c r="J609" s="46">
        <v>21</v>
      </c>
      <c r="K609" s="46">
        <f t="shared" si="73"/>
        <v>17.78</v>
      </c>
      <c r="L609" s="46">
        <f t="shared" si="74"/>
        <v>53.34</v>
      </c>
    </row>
    <row r="610" spans="1:89" ht="64.5" customHeight="1" x14ac:dyDescent="0.2">
      <c r="A610" s="12" t="s">
        <v>1</v>
      </c>
      <c r="B610" s="12" t="s">
        <v>483</v>
      </c>
      <c r="C610" s="12" t="str">
        <f>C608&amp;" - Premium"</f>
        <v>The FTD® Season's Glow™ Centerpiece - Premium</v>
      </c>
      <c r="D610" s="1" t="s">
        <v>44</v>
      </c>
      <c r="E610" s="19">
        <v>64.989999999999995</v>
      </c>
      <c r="F610" s="48">
        <f t="shared" si="67"/>
        <v>1</v>
      </c>
      <c r="G610" s="19">
        <f t="shared" si="75"/>
        <v>64.989999999999995</v>
      </c>
      <c r="H610" s="1" t="s">
        <v>1809</v>
      </c>
      <c r="I610" s="46">
        <v>7</v>
      </c>
      <c r="J610" s="46">
        <v>22</v>
      </c>
      <c r="K610" s="46">
        <f t="shared" si="73"/>
        <v>17.78</v>
      </c>
      <c r="L610" s="46">
        <f t="shared" si="74"/>
        <v>55.88</v>
      </c>
    </row>
    <row r="611" spans="1:89" s="5" customFormat="1" ht="50.25" customHeight="1" x14ac:dyDescent="0.2">
      <c r="A611" s="8" t="str">
        <f>A610</f>
        <v>B Seasonal</v>
      </c>
      <c r="B611" s="8" t="str">
        <f xml:space="preserve"> SUBSTITUTE(B608, "s", "e")</f>
        <v>B16-4830e</v>
      </c>
      <c r="C611" s="26" t="str">
        <f>C608&amp;" - Exquisite"</f>
        <v>The FTD® Season's Glow™ Centerpiece - Exquisite</v>
      </c>
      <c r="D611" s="26" t="str">
        <f>D610</f>
        <v>Winter</v>
      </c>
      <c r="E611" s="39">
        <v>74.989999999999995</v>
      </c>
      <c r="F611" s="80">
        <f t="shared" si="67"/>
        <v>1</v>
      </c>
      <c r="G611" s="81">
        <f t="shared" si="75"/>
        <v>74.989999999999995</v>
      </c>
      <c r="H611" s="26" t="str">
        <f>H610</f>
        <v>"  "</v>
      </c>
      <c r="I611" s="8">
        <v>7</v>
      </c>
      <c r="J611" s="8">
        <v>23</v>
      </c>
      <c r="K611" s="8">
        <f t="shared" si="73"/>
        <v>17.78</v>
      </c>
      <c r="L611" s="8">
        <f t="shared" si="74"/>
        <v>58.42</v>
      </c>
    </row>
    <row r="612" spans="1:89" s="4" customFormat="1" ht="63" customHeight="1" x14ac:dyDescent="0.2">
      <c r="A612" s="4" t="s">
        <v>1</v>
      </c>
      <c r="B612" s="4" t="s">
        <v>1456</v>
      </c>
      <c r="C612" s="4" t="s">
        <v>59</v>
      </c>
      <c r="D612" s="4" t="s">
        <v>44</v>
      </c>
      <c r="E612" s="29">
        <v>34.99</v>
      </c>
      <c r="F612" s="50">
        <f t="shared" si="67"/>
        <v>1</v>
      </c>
      <c r="G612" s="21">
        <f t="shared" si="75"/>
        <v>34.99</v>
      </c>
      <c r="H612" s="59" t="s">
        <v>1931</v>
      </c>
      <c r="I612" s="45">
        <v>8</v>
      </c>
      <c r="J612" s="45">
        <v>10</v>
      </c>
      <c r="K612" s="45">
        <f t="shared" ref="K612:L615" si="77">I612*2.54</f>
        <v>20.32</v>
      </c>
      <c r="L612" s="45">
        <f t="shared" si="77"/>
        <v>25.4</v>
      </c>
      <c r="N612" s="1"/>
      <c r="O612" s="1"/>
      <c r="P612" s="1"/>
      <c r="R612" s="1">
        <v>1</v>
      </c>
      <c r="W612" s="4">
        <v>1</v>
      </c>
    </row>
    <row r="613" spans="1:89" ht="63" customHeight="1" x14ac:dyDescent="0.2">
      <c r="A613" s="12" t="s">
        <v>1</v>
      </c>
      <c r="B613" s="12" t="s">
        <v>1457</v>
      </c>
      <c r="C613" s="12" t="str">
        <f>C612&amp;" - Deluxe"</f>
        <v>The FTD® Merry &amp; Bright™ Bouquet - Deluxe</v>
      </c>
      <c r="D613" s="1" t="s">
        <v>44</v>
      </c>
      <c r="E613" s="31">
        <v>49.99</v>
      </c>
      <c r="F613" s="48">
        <f t="shared" si="67"/>
        <v>1</v>
      </c>
      <c r="G613" s="19">
        <f t="shared" si="75"/>
        <v>49.99</v>
      </c>
      <c r="H613" s="1" t="s">
        <v>1809</v>
      </c>
      <c r="I613" s="46">
        <v>9</v>
      </c>
      <c r="J613" s="46">
        <v>11</v>
      </c>
      <c r="K613" s="46">
        <f t="shared" si="77"/>
        <v>22.86</v>
      </c>
      <c r="L613" s="46">
        <f t="shared" si="77"/>
        <v>27.94</v>
      </c>
    </row>
    <row r="614" spans="1:89" ht="63" customHeight="1" x14ac:dyDescent="0.2">
      <c r="A614" s="12" t="s">
        <v>1</v>
      </c>
      <c r="B614" s="12" t="s">
        <v>1458</v>
      </c>
      <c r="C614" s="12" t="str">
        <f>C612&amp;" - Premium"</f>
        <v>The FTD® Merry &amp; Bright™ Bouquet - Premium</v>
      </c>
      <c r="D614" s="1" t="s">
        <v>44</v>
      </c>
      <c r="E614" s="31">
        <v>64.989999999999995</v>
      </c>
      <c r="F614" s="48">
        <f t="shared" si="67"/>
        <v>1</v>
      </c>
      <c r="G614" s="19">
        <f t="shared" si="75"/>
        <v>64.989999999999995</v>
      </c>
      <c r="H614" s="1" t="s">
        <v>1809</v>
      </c>
      <c r="I614" s="46">
        <v>10</v>
      </c>
      <c r="J614" s="46">
        <v>12</v>
      </c>
      <c r="K614" s="46">
        <f t="shared" si="77"/>
        <v>25.4</v>
      </c>
      <c r="L614" s="46">
        <f t="shared" si="77"/>
        <v>30.48</v>
      </c>
    </row>
    <row r="615" spans="1:89" s="22" customFormat="1" ht="63" customHeight="1" x14ac:dyDescent="0.2">
      <c r="A615" s="13" t="s">
        <v>1</v>
      </c>
      <c r="B615" s="13" t="s">
        <v>1459</v>
      </c>
      <c r="C615" s="13" t="str">
        <f>C612&amp;" - Exquisite"</f>
        <v>The FTD® Merry &amp; Bright™ Bouquet - Exquisite</v>
      </c>
      <c r="D615" s="22" t="s">
        <v>44</v>
      </c>
      <c r="E615" s="33">
        <v>79.989999999999995</v>
      </c>
      <c r="F615" s="40">
        <f t="shared" si="67"/>
        <v>1</v>
      </c>
      <c r="G615" s="39">
        <f t="shared" si="75"/>
        <v>79.989999999999995</v>
      </c>
      <c r="H615" s="22" t="s">
        <v>1809</v>
      </c>
      <c r="I615" s="13">
        <v>11</v>
      </c>
      <c r="J615" s="13">
        <v>14</v>
      </c>
      <c r="K615" s="13">
        <f t="shared" si="77"/>
        <v>27.94</v>
      </c>
      <c r="L615" s="13">
        <f t="shared" si="77"/>
        <v>35.56</v>
      </c>
    </row>
    <row r="616" spans="1:89" s="22" customFormat="1" ht="64.5" customHeight="1" x14ac:dyDescent="0.2">
      <c r="A616" s="22" t="s">
        <v>1</v>
      </c>
      <c r="B616" s="1" t="s">
        <v>484</v>
      </c>
      <c r="C616" s="22" t="s">
        <v>148</v>
      </c>
      <c r="D616" s="22" t="s">
        <v>44</v>
      </c>
      <c r="E616" s="20">
        <v>39.99</v>
      </c>
      <c r="F616" s="49">
        <f t="shared" si="67"/>
        <v>1</v>
      </c>
      <c r="G616" s="20">
        <f t="shared" si="75"/>
        <v>39.99</v>
      </c>
      <c r="H616" s="58" t="s">
        <v>149</v>
      </c>
      <c r="I616" s="47" t="s">
        <v>82</v>
      </c>
      <c r="J616" s="47"/>
      <c r="K616" s="47" t="s">
        <v>341</v>
      </c>
      <c r="L616" s="47"/>
      <c r="M616" s="1"/>
      <c r="N616" s="1"/>
      <c r="O616" s="1"/>
      <c r="P616" s="1"/>
      <c r="Q616" s="1"/>
      <c r="R616" s="1">
        <v>0.5</v>
      </c>
      <c r="S616" s="1"/>
      <c r="T616" s="1"/>
      <c r="U616" s="1"/>
      <c r="V616" s="1"/>
      <c r="W616" s="1"/>
      <c r="X616" s="1">
        <v>1</v>
      </c>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row>
    <row r="617" spans="1:89" s="23" customFormat="1" ht="64.5" customHeight="1" x14ac:dyDescent="0.2">
      <c r="A617" s="23" t="s">
        <v>1</v>
      </c>
      <c r="B617" s="4" t="s">
        <v>485</v>
      </c>
      <c r="C617" s="23" t="s">
        <v>150</v>
      </c>
      <c r="D617" s="23" t="s">
        <v>44</v>
      </c>
      <c r="E617" s="24">
        <v>29.99</v>
      </c>
      <c r="F617" s="51">
        <f t="shared" si="67"/>
        <v>1</v>
      </c>
      <c r="G617" s="24">
        <f t="shared" si="75"/>
        <v>29.99</v>
      </c>
      <c r="H617" s="60" t="s">
        <v>149</v>
      </c>
      <c r="I617" s="52" t="s">
        <v>83</v>
      </c>
      <c r="J617" s="52"/>
      <c r="K617" s="52" t="s">
        <v>339</v>
      </c>
      <c r="L617" s="52"/>
      <c r="M617" s="1"/>
      <c r="N617" s="1"/>
      <c r="O617" s="1"/>
      <c r="P617" s="1"/>
      <c r="Q617" s="1"/>
      <c r="R617" s="1">
        <v>0.5</v>
      </c>
      <c r="S617" s="1"/>
      <c r="T617" s="1"/>
      <c r="U617" s="1"/>
      <c r="V617" s="1"/>
      <c r="W617" s="1"/>
      <c r="X617" s="1">
        <v>1</v>
      </c>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row>
    <row r="618" spans="1:89" s="4" customFormat="1" ht="63" customHeight="1" x14ac:dyDescent="0.2">
      <c r="A618" s="4" t="s">
        <v>1</v>
      </c>
      <c r="B618" s="4" t="s">
        <v>1430</v>
      </c>
      <c r="C618" s="4" t="s">
        <v>242</v>
      </c>
      <c r="D618" s="4" t="s">
        <v>44</v>
      </c>
      <c r="E618" s="29">
        <v>39.99</v>
      </c>
      <c r="F618" s="50">
        <f t="shared" si="67"/>
        <v>1</v>
      </c>
      <c r="G618" s="21">
        <f t="shared" si="75"/>
        <v>39.99</v>
      </c>
      <c r="H618" s="59" t="s">
        <v>1932</v>
      </c>
      <c r="I618" s="45">
        <v>13</v>
      </c>
      <c r="J618" s="45">
        <v>11</v>
      </c>
      <c r="K618" s="45">
        <f t="shared" ref="K618:L621" si="78">I618*2.54</f>
        <v>33.020000000000003</v>
      </c>
      <c r="L618" s="45">
        <f t="shared" si="78"/>
        <v>27.94</v>
      </c>
      <c r="M618" s="1"/>
      <c r="N618" s="1"/>
      <c r="O618" s="1"/>
      <c r="P618" s="1"/>
      <c r="Q618" s="1"/>
      <c r="R618" s="1">
        <v>1</v>
      </c>
      <c r="S618" s="1"/>
      <c r="T618" s="1"/>
      <c r="U618" s="1"/>
      <c r="V618" s="1"/>
      <c r="W618" s="1">
        <v>1</v>
      </c>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row>
    <row r="619" spans="1:89" ht="63" customHeight="1" x14ac:dyDescent="0.2">
      <c r="A619" s="12" t="s">
        <v>1</v>
      </c>
      <c r="B619" s="12" t="s">
        <v>1431</v>
      </c>
      <c r="C619" s="12" t="str">
        <f>C618&amp;" - Deluxe"</f>
        <v>The FTD® Holiday Enchantment™ Bouquet - Deluxe</v>
      </c>
      <c r="D619" s="1" t="s">
        <v>44</v>
      </c>
      <c r="E619" s="31">
        <v>54.99</v>
      </c>
      <c r="F619" s="48">
        <f t="shared" si="67"/>
        <v>1</v>
      </c>
      <c r="G619" s="19">
        <f t="shared" si="75"/>
        <v>54.99</v>
      </c>
      <c r="H619" s="1" t="s">
        <v>359</v>
      </c>
      <c r="I619" s="46">
        <v>14</v>
      </c>
      <c r="J619" s="46">
        <v>12</v>
      </c>
      <c r="K619" s="46">
        <f t="shared" si="78"/>
        <v>35.56</v>
      </c>
      <c r="L619" s="46">
        <f t="shared" si="78"/>
        <v>30.48</v>
      </c>
    </row>
    <row r="620" spans="1:89" ht="63" customHeight="1" x14ac:dyDescent="0.2">
      <c r="A620" s="12" t="s">
        <v>1</v>
      </c>
      <c r="B620" s="12" t="s">
        <v>1432</v>
      </c>
      <c r="C620" s="12" t="str">
        <f>C618&amp;" - Premium"</f>
        <v>The FTD® Holiday Enchantment™ Bouquet - Premium</v>
      </c>
      <c r="D620" s="1" t="s">
        <v>44</v>
      </c>
      <c r="E620" s="31">
        <v>64.989999999999995</v>
      </c>
      <c r="F620" s="48">
        <f t="shared" si="67"/>
        <v>1</v>
      </c>
      <c r="G620" s="19">
        <f t="shared" si="75"/>
        <v>64.989999999999995</v>
      </c>
      <c r="H620" s="1" t="s">
        <v>359</v>
      </c>
      <c r="I620" s="46">
        <v>14</v>
      </c>
      <c r="J620" s="46">
        <v>13</v>
      </c>
      <c r="K620" s="46">
        <f t="shared" si="78"/>
        <v>35.56</v>
      </c>
      <c r="L620" s="46">
        <f t="shared" si="78"/>
        <v>33.020000000000003</v>
      </c>
    </row>
    <row r="621" spans="1:89" ht="63" customHeight="1" x14ac:dyDescent="0.2">
      <c r="A621" s="12" t="s">
        <v>1</v>
      </c>
      <c r="B621" s="12" t="s">
        <v>1433</v>
      </c>
      <c r="C621" s="12" t="str">
        <f>C618&amp;" - Exquisite"</f>
        <v>The FTD® Holiday Enchantment™ Bouquet - Exquisite</v>
      </c>
      <c r="D621" s="1" t="s">
        <v>44</v>
      </c>
      <c r="E621" s="31">
        <v>74.989999999999995</v>
      </c>
      <c r="F621" s="38">
        <f t="shared" si="67"/>
        <v>1</v>
      </c>
      <c r="G621" s="37">
        <f t="shared" si="75"/>
        <v>74.989999999999995</v>
      </c>
      <c r="H621" s="1" t="s">
        <v>359</v>
      </c>
      <c r="I621" s="12">
        <v>15</v>
      </c>
      <c r="J621" s="12">
        <v>14</v>
      </c>
      <c r="K621" s="12">
        <f t="shared" si="78"/>
        <v>38.1</v>
      </c>
      <c r="L621" s="12">
        <f t="shared" si="78"/>
        <v>35.56</v>
      </c>
    </row>
    <row r="622" spans="1:89" s="4" customFormat="1" ht="63" customHeight="1" x14ac:dyDescent="0.2">
      <c r="A622" s="4" t="s">
        <v>1</v>
      </c>
      <c r="B622" s="4" t="s">
        <v>1442</v>
      </c>
      <c r="C622" s="4" t="s">
        <v>1378</v>
      </c>
      <c r="D622" s="4" t="s">
        <v>44</v>
      </c>
      <c r="E622" s="29">
        <v>44.99</v>
      </c>
      <c r="F622" s="50">
        <f t="shared" si="67"/>
        <v>1</v>
      </c>
      <c r="G622" s="21">
        <f t="shared" si="75"/>
        <v>44.99</v>
      </c>
      <c r="H622" s="59" t="s">
        <v>1933</v>
      </c>
      <c r="I622" s="45">
        <v>9</v>
      </c>
      <c r="J622" s="45">
        <v>13</v>
      </c>
      <c r="K622" s="45">
        <f t="shared" ref="K622:L625" si="79">I622*2.54</f>
        <v>22.86</v>
      </c>
      <c r="L622" s="45">
        <f t="shared" si="79"/>
        <v>33.020000000000003</v>
      </c>
      <c r="M622" s="1"/>
      <c r="N622" s="1"/>
      <c r="O622" s="1"/>
      <c r="P622" s="1"/>
      <c r="Q622" s="1"/>
      <c r="R622" s="1">
        <v>1</v>
      </c>
      <c r="S622" s="1"/>
      <c r="T622" s="1"/>
      <c r="U622" s="1"/>
      <c r="V622" s="1"/>
      <c r="W622" s="1">
        <v>1</v>
      </c>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row>
    <row r="623" spans="1:89" ht="63" customHeight="1" x14ac:dyDescent="0.2">
      <c r="A623" s="12" t="s">
        <v>1</v>
      </c>
      <c r="B623" s="12" t="s">
        <v>1443</v>
      </c>
      <c r="C623" s="12" t="str">
        <f>C622&amp;" - Deluxe"</f>
        <v>The FTD® Goodwill &amp; Cheer™ Basket - Deluxe</v>
      </c>
      <c r="D623" s="1" t="s">
        <v>44</v>
      </c>
      <c r="E623" s="31">
        <v>54.99</v>
      </c>
      <c r="F623" s="48">
        <f t="shared" si="67"/>
        <v>1</v>
      </c>
      <c r="G623" s="19">
        <f t="shared" si="75"/>
        <v>54.99</v>
      </c>
      <c r="H623" s="1" t="s">
        <v>1809</v>
      </c>
      <c r="I623" s="46">
        <v>9</v>
      </c>
      <c r="J623" s="46">
        <v>14</v>
      </c>
      <c r="K623" s="46">
        <f t="shared" si="79"/>
        <v>22.86</v>
      </c>
      <c r="L623" s="46">
        <f t="shared" si="79"/>
        <v>35.56</v>
      </c>
    </row>
    <row r="624" spans="1:89" ht="63" customHeight="1" x14ac:dyDescent="0.2">
      <c r="A624" s="12" t="s">
        <v>1</v>
      </c>
      <c r="B624" s="12" t="s">
        <v>1444</v>
      </c>
      <c r="C624" s="12" t="str">
        <f>C622&amp;" - Premium"</f>
        <v>The FTD® Goodwill &amp; Cheer™ Basket - Premium</v>
      </c>
      <c r="D624" s="1" t="s">
        <v>44</v>
      </c>
      <c r="E624" s="31">
        <v>64.989999999999995</v>
      </c>
      <c r="F624" s="48">
        <f t="shared" si="67"/>
        <v>1</v>
      </c>
      <c r="G624" s="19">
        <f t="shared" si="75"/>
        <v>64.989999999999995</v>
      </c>
      <c r="H624" s="1" t="s">
        <v>1809</v>
      </c>
      <c r="I624" s="46">
        <v>10</v>
      </c>
      <c r="J624" s="46">
        <v>15</v>
      </c>
      <c r="K624" s="46">
        <f t="shared" si="79"/>
        <v>25.4</v>
      </c>
      <c r="L624" s="46">
        <f t="shared" si="79"/>
        <v>38.1</v>
      </c>
    </row>
    <row r="625" spans="1:89" ht="63" customHeight="1" x14ac:dyDescent="0.2">
      <c r="A625" s="12" t="s">
        <v>1</v>
      </c>
      <c r="B625" s="12" t="s">
        <v>1445</v>
      </c>
      <c r="C625" s="12" t="str">
        <f>C622&amp;" - Exquisite"</f>
        <v>The FTD® Goodwill &amp; Cheer™ Basket - Exquisite</v>
      </c>
      <c r="D625" s="1" t="s">
        <v>44</v>
      </c>
      <c r="E625" s="31">
        <v>74.989999999999995</v>
      </c>
      <c r="F625" s="38">
        <f t="shared" si="67"/>
        <v>1</v>
      </c>
      <c r="G625" s="37">
        <f t="shared" si="75"/>
        <v>74.989999999999995</v>
      </c>
      <c r="H625" s="1" t="s">
        <v>1809</v>
      </c>
      <c r="I625" s="12">
        <v>11</v>
      </c>
      <c r="J625" s="12">
        <v>16</v>
      </c>
      <c r="K625" s="12">
        <f t="shared" si="79"/>
        <v>27.94</v>
      </c>
      <c r="L625" s="12">
        <f t="shared" si="79"/>
        <v>40.64</v>
      </c>
    </row>
    <row r="626" spans="1:89" s="4" customFormat="1" ht="63" customHeight="1" x14ac:dyDescent="0.2">
      <c r="A626" s="4" t="s">
        <v>1</v>
      </c>
      <c r="B626" s="67" t="s">
        <v>950</v>
      </c>
      <c r="C626" s="4" t="s">
        <v>237</v>
      </c>
      <c r="D626" s="4" t="s">
        <v>44</v>
      </c>
      <c r="E626" s="29">
        <v>44.99</v>
      </c>
      <c r="F626" s="50">
        <f t="shared" ref="F626:F689" si="80">$F$1</f>
        <v>1</v>
      </c>
      <c r="G626" s="21">
        <f t="shared" si="75"/>
        <v>44.99</v>
      </c>
      <c r="H626" s="59" t="s">
        <v>1035</v>
      </c>
      <c r="I626" s="45">
        <v>6</v>
      </c>
      <c r="J626" s="45">
        <v>18</v>
      </c>
      <c r="K626" s="45">
        <f t="shared" ref="K626:K633" si="81">I626*2.54</f>
        <v>15.24</v>
      </c>
      <c r="L626" s="45">
        <f t="shared" ref="L626:L633" si="82">J626*2.54</f>
        <v>45.72</v>
      </c>
      <c r="M626" s="1"/>
      <c r="N626" s="1"/>
      <c r="O626" s="1"/>
      <c r="P626" s="1"/>
      <c r="Q626" s="1"/>
      <c r="R626" s="1">
        <v>1</v>
      </c>
      <c r="S626" s="1"/>
      <c r="T626" s="1"/>
      <c r="U626" s="1"/>
      <c r="V626" s="1"/>
      <c r="W626" s="1"/>
      <c r="X626" s="1">
        <v>1</v>
      </c>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row>
    <row r="627" spans="1:89" ht="63" customHeight="1" x14ac:dyDescent="0.2">
      <c r="A627" s="12" t="s">
        <v>1</v>
      </c>
      <c r="B627" s="12" t="str">
        <f xml:space="preserve"> SUBSTITUTE(B626, "s", "d")</f>
        <v>B18-4964d</v>
      </c>
      <c r="C627" s="12" t="str">
        <f>C626&amp;" - Deluxe"</f>
        <v>The FTD® Glowing Elegance™ Centerpiece - Deluxe</v>
      </c>
      <c r="D627" s="1" t="s">
        <v>44</v>
      </c>
      <c r="E627" s="31">
        <v>54.99</v>
      </c>
      <c r="F627" s="48">
        <f t="shared" si="80"/>
        <v>1</v>
      </c>
      <c r="G627" s="19">
        <f t="shared" si="75"/>
        <v>54.99</v>
      </c>
      <c r="H627" s="1" t="s">
        <v>1809</v>
      </c>
      <c r="I627" s="46">
        <v>7</v>
      </c>
      <c r="J627" s="46">
        <v>20</v>
      </c>
      <c r="K627" s="46">
        <f t="shared" si="81"/>
        <v>17.78</v>
      </c>
      <c r="L627" s="46">
        <f t="shared" si="82"/>
        <v>50.8</v>
      </c>
    </row>
    <row r="628" spans="1:89" ht="63" customHeight="1" x14ac:dyDescent="0.2">
      <c r="A628" s="12" t="s">
        <v>1</v>
      </c>
      <c r="B628" s="12" t="str">
        <f xml:space="preserve"> SUBSTITUTE(B626, "s", "p")</f>
        <v>B18-4964p</v>
      </c>
      <c r="C628" s="12" t="str">
        <f>C626&amp;" - Premium"</f>
        <v>The FTD® Glowing Elegance™ Centerpiece - Premium</v>
      </c>
      <c r="D628" s="1" t="s">
        <v>44</v>
      </c>
      <c r="E628" s="31">
        <v>69.989999999999995</v>
      </c>
      <c r="F628" s="48">
        <f t="shared" si="80"/>
        <v>1</v>
      </c>
      <c r="G628" s="19">
        <f t="shared" si="75"/>
        <v>69.989999999999995</v>
      </c>
      <c r="H628" s="1" t="s">
        <v>1809</v>
      </c>
      <c r="I628" s="46">
        <v>8</v>
      </c>
      <c r="J628" s="46">
        <v>21</v>
      </c>
      <c r="K628" s="46">
        <f t="shared" si="81"/>
        <v>20.32</v>
      </c>
      <c r="L628" s="46">
        <f t="shared" si="82"/>
        <v>53.34</v>
      </c>
    </row>
    <row r="629" spans="1:89" s="22" customFormat="1" ht="63" customHeight="1" x14ac:dyDescent="0.2">
      <c r="A629" s="13" t="s">
        <v>1</v>
      </c>
      <c r="B629" s="12" t="str">
        <f xml:space="preserve"> SUBSTITUTE(B626, "s", "e")</f>
        <v>B18-4964e</v>
      </c>
      <c r="C629" s="13" t="str">
        <f>C626&amp;" - Exquisite"</f>
        <v>The FTD® Glowing Elegance™ Centerpiece - Exquisite</v>
      </c>
      <c r="D629" s="22" t="s">
        <v>44</v>
      </c>
      <c r="E629" s="33">
        <v>79.989999999999995</v>
      </c>
      <c r="F629" s="40">
        <f t="shared" si="80"/>
        <v>1</v>
      </c>
      <c r="G629" s="39">
        <f t="shared" si="75"/>
        <v>79.989999999999995</v>
      </c>
      <c r="H629" s="22" t="s">
        <v>1809</v>
      </c>
      <c r="I629" s="13">
        <v>8</v>
      </c>
      <c r="J629" s="13">
        <v>22</v>
      </c>
      <c r="K629" s="13">
        <f t="shared" si="81"/>
        <v>20.32</v>
      </c>
      <c r="L629" s="13">
        <f t="shared" si="82"/>
        <v>55.88</v>
      </c>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row>
    <row r="630" spans="1:89" s="4" customFormat="1" ht="63" customHeight="1" x14ac:dyDescent="0.2">
      <c r="A630" s="4" t="s">
        <v>1</v>
      </c>
      <c r="B630" s="67" t="s">
        <v>941</v>
      </c>
      <c r="C630" s="4" t="s">
        <v>361</v>
      </c>
      <c r="D630" s="4" t="s">
        <v>44</v>
      </c>
      <c r="E630" s="29">
        <v>39.99</v>
      </c>
      <c r="F630" s="50">
        <f t="shared" si="80"/>
        <v>1</v>
      </c>
      <c r="G630" s="21">
        <f t="shared" ref="G630:G661" si="83">VALUE(TRUNC(E630*F630,0)&amp;".99")</f>
        <v>39.99</v>
      </c>
      <c r="H630" s="59" t="s">
        <v>1036</v>
      </c>
      <c r="I630" s="45">
        <v>11</v>
      </c>
      <c r="J630" s="45">
        <v>11</v>
      </c>
      <c r="K630" s="45">
        <f t="shared" si="81"/>
        <v>27.94</v>
      </c>
      <c r="L630" s="45">
        <f t="shared" si="82"/>
        <v>27.94</v>
      </c>
      <c r="M630" s="1"/>
      <c r="N630" s="1"/>
      <c r="O630" s="1"/>
      <c r="P630" s="1"/>
      <c r="Q630" s="1"/>
      <c r="R630" s="1">
        <v>1</v>
      </c>
      <c r="S630" s="1"/>
      <c r="T630" s="1"/>
      <c r="U630" s="1"/>
      <c r="V630" s="1"/>
      <c r="W630" s="1"/>
      <c r="X630" s="1">
        <v>1</v>
      </c>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row>
    <row r="631" spans="1:89" ht="63" customHeight="1" x14ac:dyDescent="0.2">
      <c r="A631" s="12" t="s">
        <v>1</v>
      </c>
      <c r="B631" s="12" t="s">
        <v>771</v>
      </c>
      <c r="C631" s="12" t="str">
        <f>C630&amp;" - Deluxe"</f>
        <v>The FTD® Holiday Gold™ Bouquet - Deluxe</v>
      </c>
      <c r="D631" s="1" t="s">
        <v>44</v>
      </c>
      <c r="E631" s="31">
        <v>54.99</v>
      </c>
      <c r="F631" s="48">
        <f t="shared" si="80"/>
        <v>1</v>
      </c>
      <c r="G631" s="19">
        <f t="shared" si="83"/>
        <v>54.99</v>
      </c>
      <c r="H631" s="1" t="s">
        <v>1842</v>
      </c>
      <c r="I631" s="46">
        <v>11</v>
      </c>
      <c r="J631" s="46">
        <v>12</v>
      </c>
      <c r="K631" s="46">
        <f t="shared" si="81"/>
        <v>27.94</v>
      </c>
      <c r="L631" s="46">
        <f t="shared" si="82"/>
        <v>30.48</v>
      </c>
    </row>
    <row r="632" spans="1:89" ht="63" customHeight="1" x14ac:dyDescent="0.2">
      <c r="A632" s="12" t="s">
        <v>1</v>
      </c>
      <c r="B632" s="12" t="s">
        <v>772</v>
      </c>
      <c r="C632" s="12" t="str">
        <f>C630&amp;" - Premium"</f>
        <v>The FTD® Holiday Gold™ Bouquet - Premium</v>
      </c>
      <c r="D632" s="1" t="s">
        <v>44</v>
      </c>
      <c r="E632" s="31">
        <v>69.989999999999995</v>
      </c>
      <c r="F632" s="48">
        <f t="shared" si="80"/>
        <v>1</v>
      </c>
      <c r="G632" s="19">
        <f t="shared" si="83"/>
        <v>69.989999999999995</v>
      </c>
      <c r="H632" s="1" t="s">
        <v>1842</v>
      </c>
      <c r="I632" s="46">
        <v>14</v>
      </c>
      <c r="J632" s="46">
        <v>14</v>
      </c>
      <c r="K632" s="46">
        <f t="shared" si="81"/>
        <v>35.56</v>
      </c>
      <c r="L632" s="46">
        <f t="shared" si="82"/>
        <v>35.56</v>
      </c>
    </row>
    <row r="633" spans="1:89" s="22" customFormat="1" ht="63" customHeight="1" x14ac:dyDescent="0.2">
      <c r="A633" s="13" t="str">
        <f>A632</f>
        <v>B Seasonal</v>
      </c>
      <c r="B633" s="12" t="str">
        <f xml:space="preserve"> SUBSTITUTE(B630, "s", "e")</f>
        <v>B18A-4943e</v>
      </c>
      <c r="C633" s="13" t="str">
        <f>C630&amp;" - Exquisite"</f>
        <v>The FTD® Holiday Gold™ Bouquet - Exquisite</v>
      </c>
      <c r="D633" s="22" t="str">
        <f>D632</f>
        <v>Winter</v>
      </c>
      <c r="E633" s="33">
        <v>79.989999999999995</v>
      </c>
      <c r="F633" s="40">
        <f t="shared" si="80"/>
        <v>1</v>
      </c>
      <c r="G633" s="39">
        <f t="shared" si="83"/>
        <v>79.989999999999995</v>
      </c>
      <c r="H633" s="22" t="str">
        <f>H632</f>
        <v>" "</v>
      </c>
      <c r="I633" s="13">
        <v>14</v>
      </c>
      <c r="J633" s="13">
        <v>14</v>
      </c>
      <c r="K633" s="13">
        <f t="shared" si="81"/>
        <v>35.56</v>
      </c>
      <c r="L633" s="13">
        <f t="shared" si="82"/>
        <v>35.56</v>
      </c>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row>
    <row r="634" spans="1:89" ht="74.25" customHeight="1" x14ac:dyDescent="0.2">
      <c r="A634" s="4" t="s">
        <v>115</v>
      </c>
      <c r="B634" s="4" t="s">
        <v>643</v>
      </c>
      <c r="C634" s="4" t="s">
        <v>73</v>
      </c>
      <c r="D634" s="4" t="s">
        <v>405</v>
      </c>
      <c r="E634" s="29">
        <v>64.989999999999995</v>
      </c>
      <c r="F634" s="30">
        <f t="shared" si="80"/>
        <v>1</v>
      </c>
      <c r="G634" s="41">
        <f t="shared" si="83"/>
        <v>64.989999999999995</v>
      </c>
      <c r="H634" s="59" t="s">
        <v>1830</v>
      </c>
      <c r="I634" s="46">
        <v>22</v>
      </c>
      <c r="J634" s="46">
        <v>15</v>
      </c>
      <c r="K634" s="46">
        <f t="shared" ref="K634:L636" si="84">I634*2.54</f>
        <v>55.88</v>
      </c>
      <c r="L634" s="46">
        <f t="shared" si="84"/>
        <v>38.1</v>
      </c>
      <c r="R634" s="1">
        <v>1</v>
      </c>
      <c r="X634" s="1">
        <v>1</v>
      </c>
    </row>
    <row r="635" spans="1:89" ht="74.25" customHeight="1" x14ac:dyDescent="0.2">
      <c r="A635" s="12" t="s">
        <v>115</v>
      </c>
      <c r="B635" s="12" t="s">
        <v>644</v>
      </c>
      <c r="C635" s="12" t="str">
        <f>C634&amp;" - Deluxe"</f>
        <v>The FTD® True Romance™ Rose Bouquet - Deluxe</v>
      </c>
      <c r="D635" s="1" t="s">
        <v>405</v>
      </c>
      <c r="E635" s="31">
        <v>79.989999999999995</v>
      </c>
      <c r="F635" s="32">
        <f t="shared" si="80"/>
        <v>1</v>
      </c>
      <c r="G635" s="37">
        <f t="shared" si="83"/>
        <v>79.989999999999995</v>
      </c>
      <c r="H635" s="1" t="s">
        <v>1809</v>
      </c>
      <c r="I635" s="46">
        <v>23</v>
      </c>
      <c r="J635" s="46">
        <v>16</v>
      </c>
      <c r="K635" s="46">
        <f t="shared" si="84"/>
        <v>58.42</v>
      </c>
      <c r="L635" s="46">
        <f t="shared" si="84"/>
        <v>40.64</v>
      </c>
    </row>
    <row r="636" spans="1:89" s="22" customFormat="1" ht="74.25" customHeight="1" x14ac:dyDescent="0.2">
      <c r="A636" s="13" t="s">
        <v>115</v>
      </c>
      <c r="B636" s="13" t="s">
        <v>645</v>
      </c>
      <c r="C636" s="13" t="str">
        <f>C634&amp;" - Premium"</f>
        <v>The FTD® True Romance™ Rose Bouquet - Premium</v>
      </c>
      <c r="D636" s="22" t="s">
        <v>405</v>
      </c>
      <c r="E636" s="33">
        <v>94.99</v>
      </c>
      <c r="F636" s="34">
        <f t="shared" si="80"/>
        <v>1</v>
      </c>
      <c r="G636" s="39">
        <f t="shared" si="83"/>
        <v>94.99</v>
      </c>
      <c r="H636" s="22" t="s">
        <v>1809</v>
      </c>
      <c r="I636" s="47">
        <v>24</v>
      </c>
      <c r="J636" s="47">
        <v>18</v>
      </c>
      <c r="K636" s="47">
        <f t="shared" si="84"/>
        <v>60.96</v>
      </c>
      <c r="L636" s="47">
        <f t="shared" si="84"/>
        <v>45.72</v>
      </c>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row>
    <row r="637" spans="1:89" s="4" customFormat="1" ht="63" customHeight="1" x14ac:dyDescent="0.2">
      <c r="A637" s="4" t="s">
        <v>1</v>
      </c>
      <c r="B637" s="4" t="s">
        <v>1465</v>
      </c>
      <c r="C637" s="4" t="s">
        <v>69</v>
      </c>
      <c r="D637" s="4" t="s">
        <v>44</v>
      </c>
      <c r="E637" s="29">
        <v>49.99</v>
      </c>
      <c r="F637" s="50">
        <f t="shared" si="80"/>
        <v>1</v>
      </c>
      <c r="G637" s="21">
        <f t="shared" si="83"/>
        <v>49.99</v>
      </c>
      <c r="H637" s="59" t="s">
        <v>1934</v>
      </c>
      <c r="I637" s="45">
        <v>15</v>
      </c>
      <c r="J637" s="45">
        <v>12</v>
      </c>
      <c r="K637" s="45">
        <f t="shared" ref="K637:L640" si="85">I637*2.54</f>
        <v>38.1</v>
      </c>
      <c r="L637" s="45">
        <f t="shared" si="85"/>
        <v>30.48</v>
      </c>
      <c r="M637" s="1"/>
      <c r="N637" s="1"/>
      <c r="O637" s="1"/>
      <c r="P637" s="1"/>
      <c r="Q637" s="1"/>
      <c r="R637" s="1">
        <v>1</v>
      </c>
      <c r="S637" s="1"/>
      <c r="T637" s="1"/>
      <c r="U637" s="1"/>
      <c r="V637" s="1"/>
      <c r="W637" s="1">
        <v>1</v>
      </c>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row>
    <row r="638" spans="1:89" ht="63" customHeight="1" x14ac:dyDescent="0.2">
      <c r="A638" s="12" t="s">
        <v>1</v>
      </c>
      <c r="B638" s="12" t="s">
        <v>1466</v>
      </c>
      <c r="C638" s="12" t="str">
        <f>C637&amp;" - Deluxe"</f>
        <v>The FTD® Miracle's Light™ Hanukkah Bouquet - Deluxe</v>
      </c>
      <c r="D638" s="1" t="s">
        <v>44</v>
      </c>
      <c r="E638" s="31">
        <v>64.989999999999995</v>
      </c>
      <c r="F638" s="48">
        <f t="shared" si="80"/>
        <v>1</v>
      </c>
      <c r="G638" s="19">
        <f t="shared" si="83"/>
        <v>64.989999999999995</v>
      </c>
      <c r="H638" s="1" t="s">
        <v>359</v>
      </c>
      <c r="I638" s="46">
        <v>16</v>
      </c>
      <c r="J638" s="46">
        <v>13</v>
      </c>
      <c r="K638" s="46">
        <f t="shared" si="85"/>
        <v>40.64</v>
      </c>
      <c r="L638" s="46">
        <f t="shared" si="85"/>
        <v>33.020000000000003</v>
      </c>
    </row>
    <row r="639" spans="1:89" ht="63" customHeight="1" x14ac:dyDescent="0.2">
      <c r="A639" s="12" t="s">
        <v>1</v>
      </c>
      <c r="B639" s="12" t="s">
        <v>1467</v>
      </c>
      <c r="C639" s="12" t="str">
        <f>C637&amp;" - Premium"</f>
        <v>The FTD® Miracle's Light™ Hanukkah Bouquet - Premium</v>
      </c>
      <c r="D639" s="1" t="s">
        <v>44</v>
      </c>
      <c r="E639" s="31">
        <v>84.99</v>
      </c>
      <c r="F639" s="48">
        <f t="shared" si="80"/>
        <v>1</v>
      </c>
      <c r="G639" s="19">
        <f t="shared" si="83"/>
        <v>84.99</v>
      </c>
      <c r="H639" s="1" t="s">
        <v>359</v>
      </c>
      <c r="I639" s="46">
        <v>17</v>
      </c>
      <c r="J639" s="46">
        <v>14</v>
      </c>
      <c r="K639" s="46">
        <f t="shared" si="85"/>
        <v>43.18</v>
      </c>
      <c r="L639" s="46">
        <f t="shared" si="85"/>
        <v>35.56</v>
      </c>
    </row>
    <row r="640" spans="1:89" ht="63" customHeight="1" x14ac:dyDescent="0.2">
      <c r="A640" s="12" t="s">
        <v>1</v>
      </c>
      <c r="B640" s="12" t="s">
        <v>1468</v>
      </c>
      <c r="C640" s="12" t="str">
        <f>C637&amp;" - Exquisite"</f>
        <v>The FTD® Miracle's Light™ Hanukkah Bouquet - Exquisite</v>
      </c>
      <c r="D640" s="1" t="s">
        <v>44</v>
      </c>
      <c r="E640" s="31">
        <v>99.99</v>
      </c>
      <c r="F640" s="40">
        <f t="shared" si="80"/>
        <v>1</v>
      </c>
      <c r="G640" s="37">
        <f t="shared" si="83"/>
        <v>99.99</v>
      </c>
      <c r="H640" s="1" t="s">
        <v>359</v>
      </c>
      <c r="I640" s="12">
        <v>18</v>
      </c>
      <c r="J640" s="12">
        <v>15</v>
      </c>
      <c r="K640" s="12">
        <f t="shared" si="85"/>
        <v>45.72</v>
      </c>
      <c r="L640" s="12">
        <f t="shared" si="85"/>
        <v>38.1</v>
      </c>
    </row>
    <row r="641" spans="1:89" s="4" customFormat="1" ht="63" customHeight="1" x14ac:dyDescent="0.2">
      <c r="A641" s="4" t="s">
        <v>1</v>
      </c>
      <c r="B641" s="4" t="s">
        <v>1469</v>
      </c>
      <c r="C641" s="4" t="s">
        <v>1794</v>
      </c>
      <c r="D641" s="4" t="s">
        <v>44</v>
      </c>
      <c r="E641" s="29">
        <v>39.99</v>
      </c>
      <c r="F641" s="50">
        <f t="shared" si="80"/>
        <v>1</v>
      </c>
      <c r="G641" s="21">
        <f t="shared" si="83"/>
        <v>39.99</v>
      </c>
      <c r="H641" s="59" t="s">
        <v>1935</v>
      </c>
      <c r="I641" s="45">
        <v>8</v>
      </c>
      <c r="J641" s="45">
        <v>8</v>
      </c>
      <c r="K641" s="45">
        <f t="shared" ref="K641:L644" si="86">I641*2.54</f>
        <v>20.32</v>
      </c>
      <c r="L641" s="45">
        <f t="shared" si="86"/>
        <v>20.32</v>
      </c>
      <c r="M641" s="1"/>
      <c r="N641" s="1"/>
      <c r="O641" s="1"/>
      <c r="P641" s="1"/>
      <c r="Q641" s="1"/>
      <c r="R641" s="1">
        <v>1</v>
      </c>
      <c r="S641" s="1"/>
      <c r="T641" s="1"/>
      <c r="U641" s="1"/>
      <c r="V641" s="1"/>
      <c r="W641" s="1">
        <v>1</v>
      </c>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row>
    <row r="642" spans="1:89" ht="63" customHeight="1" x14ac:dyDescent="0.2">
      <c r="A642" s="12" t="s">
        <v>1</v>
      </c>
      <c r="B642" s="12" t="s">
        <v>1470</v>
      </c>
      <c r="C642" s="12" t="str">
        <f>C641&amp;" - Deluxe"</f>
        <v>The FTD® Peace &amp; Light™ Hanukkah Bouquet - Deluxe</v>
      </c>
      <c r="D642" s="1" t="s">
        <v>44</v>
      </c>
      <c r="E642" s="31">
        <v>49.99</v>
      </c>
      <c r="F642" s="48">
        <f t="shared" si="80"/>
        <v>1</v>
      </c>
      <c r="G642" s="19">
        <f t="shared" si="83"/>
        <v>49.99</v>
      </c>
      <c r="H642" s="1" t="s">
        <v>1809</v>
      </c>
      <c r="I642" s="46">
        <v>8</v>
      </c>
      <c r="J642" s="46">
        <v>9</v>
      </c>
      <c r="K642" s="46">
        <f t="shared" si="86"/>
        <v>20.32</v>
      </c>
      <c r="L642" s="46">
        <f t="shared" si="86"/>
        <v>22.86</v>
      </c>
    </row>
    <row r="643" spans="1:89" ht="63" customHeight="1" x14ac:dyDescent="0.2">
      <c r="A643" s="12" t="s">
        <v>1</v>
      </c>
      <c r="B643" s="12" t="s">
        <v>1471</v>
      </c>
      <c r="C643" s="12" t="str">
        <f>C641&amp;" - Premium"</f>
        <v>The FTD® Peace &amp; Light™ Hanukkah Bouquet - Premium</v>
      </c>
      <c r="D643" s="1" t="s">
        <v>44</v>
      </c>
      <c r="E643" s="31">
        <v>69.989999999999995</v>
      </c>
      <c r="F643" s="48">
        <f t="shared" si="80"/>
        <v>1</v>
      </c>
      <c r="G643" s="19">
        <f t="shared" si="83"/>
        <v>69.989999999999995</v>
      </c>
      <c r="H643" s="1" t="s">
        <v>1809</v>
      </c>
      <c r="I643" s="46">
        <v>9</v>
      </c>
      <c r="J643" s="46">
        <v>10</v>
      </c>
      <c r="K643" s="46">
        <f t="shared" si="86"/>
        <v>22.86</v>
      </c>
      <c r="L643" s="46">
        <f t="shared" si="86"/>
        <v>25.4</v>
      </c>
    </row>
    <row r="644" spans="1:89" ht="63" customHeight="1" x14ac:dyDescent="0.2">
      <c r="A644" s="12" t="s">
        <v>1</v>
      </c>
      <c r="B644" s="12" t="s">
        <v>1472</v>
      </c>
      <c r="C644" s="12" t="str">
        <f>C641&amp;" - Exquisite"</f>
        <v>The FTD® Peace &amp; Light™ Hanukkah Bouquet - Exquisite</v>
      </c>
      <c r="D644" s="1" t="s">
        <v>44</v>
      </c>
      <c r="E644" s="31">
        <v>89.99</v>
      </c>
      <c r="F644" s="40">
        <f t="shared" si="80"/>
        <v>1</v>
      </c>
      <c r="G644" s="37">
        <f t="shared" si="83"/>
        <v>89.99</v>
      </c>
      <c r="H644" s="1" t="s">
        <v>1809</v>
      </c>
      <c r="I644" s="12">
        <v>9</v>
      </c>
      <c r="J644" s="12">
        <v>11</v>
      </c>
      <c r="K644" s="12">
        <f t="shared" si="86"/>
        <v>22.86</v>
      </c>
      <c r="L644" s="12">
        <f t="shared" si="86"/>
        <v>27.94</v>
      </c>
    </row>
    <row r="645" spans="1:89" s="4" customFormat="1" ht="74.25" customHeight="1" x14ac:dyDescent="0.2">
      <c r="A645" s="4" t="s">
        <v>115</v>
      </c>
      <c r="B645" s="4" t="s">
        <v>646</v>
      </c>
      <c r="C645" s="4" t="s">
        <v>16</v>
      </c>
      <c r="D645" s="4" t="s">
        <v>405</v>
      </c>
      <c r="E645" s="29">
        <v>19.989999999999998</v>
      </c>
      <c r="F645" s="30">
        <f t="shared" si="80"/>
        <v>1</v>
      </c>
      <c r="G645" s="29">
        <f t="shared" si="83"/>
        <v>19.989999999999998</v>
      </c>
      <c r="H645" s="59" t="s">
        <v>17</v>
      </c>
      <c r="I645" s="45">
        <v>23</v>
      </c>
      <c r="J645" s="45">
        <v>6</v>
      </c>
      <c r="K645" s="45">
        <f t="shared" ref="K645:L651" si="87">I645*2.54</f>
        <v>58.42</v>
      </c>
      <c r="L645" s="45">
        <f t="shared" si="87"/>
        <v>15.24</v>
      </c>
      <c r="N645" s="1"/>
      <c r="O645" s="1"/>
      <c r="P645" s="1"/>
      <c r="R645" s="1">
        <v>1</v>
      </c>
      <c r="X645" s="4">
        <v>1</v>
      </c>
    </row>
    <row r="646" spans="1:89" ht="74.25" customHeight="1" x14ac:dyDescent="0.2">
      <c r="A646" s="12" t="s">
        <v>115</v>
      </c>
      <c r="B646" s="12" t="s">
        <v>647</v>
      </c>
      <c r="C646" s="12" t="str">
        <f>C645&amp;" - Deluxe"</f>
        <v>The FTD® Deeply Devoted™ Bouquet - Deluxe</v>
      </c>
      <c r="D646" s="1" t="s">
        <v>405</v>
      </c>
      <c r="E646" s="31">
        <v>24.99</v>
      </c>
      <c r="F646" s="32">
        <f t="shared" si="80"/>
        <v>1</v>
      </c>
      <c r="G646" s="31">
        <f t="shared" si="83"/>
        <v>24.99</v>
      </c>
      <c r="H646" s="57" t="s">
        <v>18</v>
      </c>
      <c r="I646" s="46">
        <v>23</v>
      </c>
      <c r="J646" s="46">
        <v>7</v>
      </c>
      <c r="K646" s="46">
        <f t="shared" si="87"/>
        <v>58.42</v>
      </c>
      <c r="L646" s="46">
        <f t="shared" si="87"/>
        <v>17.78</v>
      </c>
    </row>
    <row r="647" spans="1:89" s="22" customFormat="1" ht="74.25" customHeight="1" x14ac:dyDescent="0.2">
      <c r="A647" s="13" t="s">
        <v>115</v>
      </c>
      <c r="B647" s="13" t="s">
        <v>648</v>
      </c>
      <c r="C647" s="13" t="str">
        <f>C645&amp;" - Premium"</f>
        <v>The FTD® Deeply Devoted™ Bouquet - Premium</v>
      </c>
      <c r="D647" s="22" t="s">
        <v>405</v>
      </c>
      <c r="E647" s="33">
        <v>29.99</v>
      </c>
      <c r="F647" s="34">
        <f t="shared" si="80"/>
        <v>1</v>
      </c>
      <c r="G647" s="33">
        <f t="shared" si="83"/>
        <v>29.99</v>
      </c>
      <c r="H647" s="58" t="s">
        <v>19</v>
      </c>
      <c r="I647" s="47">
        <v>23</v>
      </c>
      <c r="J647" s="47">
        <v>8</v>
      </c>
      <c r="K647" s="47">
        <f t="shared" si="87"/>
        <v>58.42</v>
      </c>
      <c r="L647" s="47">
        <f t="shared" si="87"/>
        <v>20.32</v>
      </c>
    </row>
    <row r="648" spans="1:89" ht="63" customHeight="1" x14ac:dyDescent="0.2">
      <c r="A648" s="1" t="s">
        <v>1</v>
      </c>
      <c r="B648" s="68" t="s">
        <v>553</v>
      </c>
      <c r="C648" s="1" t="s">
        <v>427</v>
      </c>
      <c r="D648" s="1" t="s">
        <v>20</v>
      </c>
      <c r="E648" s="31">
        <v>34.99</v>
      </c>
      <c r="F648" s="48">
        <f t="shared" si="80"/>
        <v>1</v>
      </c>
      <c r="G648" s="19">
        <f t="shared" si="83"/>
        <v>34.99</v>
      </c>
      <c r="H648" s="57" t="s">
        <v>1037</v>
      </c>
      <c r="I648" s="46">
        <v>12</v>
      </c>
      <c r="J648" s="46">
        <v>12</v>
      </c>
      <c r="K648" s="46">
        <f t="shared" si="87"/>
        <v>30.48</v>
      </c>
      <c r="L648" s="46">
        <f t="shared" si="87"/>
        <v>30.48</v>
      </c>
      <c r="R648" s="1">
        <v>1</v>
      </c>
      <c r="X648" s="1">
        <v>1</v>
      </c>
    </row>
    <row r="649" spans="1:89" ht="63" customHeight="1" x14ac:dyDescent="0.2">
      <c r="A649" s="12" t="s">
        <v>1</v>
      </c>
      <c r="B649" s="12" t="s">
        <v>554</v>
      </c>
      <c r="C649" s="12" t="str">
        <f>C648&amp;" - Deluxe"</f>
        <v>The FTD® Tranquil™ Bouquet - Deluxe</v>
      </c>
      <c r="D649" s="1" t="s">
        <v>20</v>
      </c>
      <c r="E649" s="31">
        <v>44.99</v>
      </c>
      <c r="F649" s="48">
        <f t="shared" si="80"/>
        <v>1</v>
      </c>
      <c r="G649" s="19">
        <f t="shared" si="83"/>
        <v>44.99</v>
      </c>
      <c r="H649" s="1" t="s">
        <v>1809</v>
      </c>
      <c r="I649" s="46">
        <v>13</v>
      </c>
      <c r="J649" s="46">
        <v>14</v>
      </c>
      <c r="K649" s="46">
        <f t="shared" si="87"/>
        <v>33.020000000000003</v>
      </c>
      <c r="L649" s="46">
        <f t="shared" si="87"/>
        <v>35.56</v>
      </c>
    </row>
    <row r="650" spans="1:89" ht="63" customHeight="1" x14ac:dyDescent="0.2">
      <c r="A650" s="12" t="s">
        <v>1</v>
      </c>
      <c r="B650" s="12" t="s">
        <v>555</v>
      </c>
      <c r="C650" s="12" t="str">
        <f>C648&amp;" - Premium"</f>
        <v>The FTD® Tranquil™ Bouquet - Premium</v>
      </c>
      <c r="D650" s="1" t="s">
        <v>20</v>
      </c>
      <c r="E650" s="31">
        <v>59.99</v>
      </c>
      <c r="F650" s="48">
        <f t="shared" si="80"/>
        <v>1</v>
      </c>
      <c r="G650" s="19">
        <f t="shared" si="83"/>
        <v>59.99</v>
      </c>
      <c r="H650" s="1" t="s">
        <v>1809</v>
      </c>
      <c r="I650" s="46">
        <v>15</v>
      </c>
      <c r="J650" s="46">
        <v>16</v>
      </c>
      <c r="K650" s="46">
        <f t="shared" si="87"/>
        <v>38.1</v>
      </c>
      <c r="L650" s="46">
        <f t="shared" si="87"/>
        <v>40.64</v>
      </c>
    </row>
    <row r="651" spans="1:89" s="22" customFormat="1" ht="63" customHeight="1" x14ac:dyDescent="0.2">
      <c r="A651" s="13" t="s">
        <v>1</v>
      </c>
      <c r="B651" s="13" t="s">
        <v>556</v>
      </c>
      <c r="C651" s="13" t="str">
        <f>C648&amp;" - Exquisite"</f>
        <v>The FTD® Tranquil™ Bouquet - Exquisite</v>
      </c>
      <c r="D651" s="22" t="s">
        <v>20</v>
      </c>
      <c r="E651" s="33">
        <v>79.989999999999995</v>
      </c>
      <c r="F651" s="40">
        <f t="shared" si="80"/>
        <v>1</v>
      </c>
      <c r="G651" s="39">
        <f t="shared" si="83"/>
        <v>79.989999999999995</v>
      </c>
      <c r="H651" s="22" t="s">
        <v>1809</v>
      </c>
      <c r="I651" s="13">
        <v>17</v>
      </c>
      <c r="J651" s="13">
        <v>18</v>
      </c>
      <c r="K651" s="13">
        <f t="shared" si="87"/>
        <v>43.18</v>
      </c>
      <c r="L651" s="13">
        <f t="shared" si="87"/>
        <v>45.72</v>
      </c>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row>
    <row r="652" spans="1:89" s="4" customFormat="1" ht="63" customHeight="1" x14ac:dyDescent="0.2">
      <c r="A652" s="4" t="s">
        <v>1</v>
      </c>
      <c r="B652" s="4" t="s">
        <v>1485</v>
      </c>
      <c r="C652" s="4" t="s">
        <v>22</v>
      </c>
      <c r="D652" s="4" t="s">
        <v>20</v>
      </c>
      <c r="E652" s="29">
        <v>69.989999999999995</v>
      </c>
      <c r="F652" s="50">
        <f t="shared" si="80"/>
        <v>1</v>
      </c>
      <c r="G652" s="21">
        <f t="shared" si="83"/>
        <v>69.989999999999995</v>
      </c>
      <c r="H652" s="59" t="s">
        <v>1936</v>
      </c>
      <c r="I652" s="45">
        <v>15</v>
      </c>
      <c r="J652" s="45">
        <v>13</v>
      </c>
      <c r="K652" s="45">
        <f t="shared" ref="K652:L655" si="88">I652*2.54</f>
        <v>38.1</v>
      </c>
      <c r="L652" s="45">
        <f t="shared" si="88"/>
        <v>33.020000000000003</v>
      </c>
      <c r="M652" s="1"/>
      <c r="N652" s="1"/>
      <c r="O652" s="1"/>
      <c r="P652" s="1"/>
      <c r="Q652" s="1"/>
      <c r="R652" s="1">
        <v>1</v>
      </c>
      <c r="S652" s="1"/>
      <c r="T652" s="1"/>
      <c r="U652" s="1"/>
      <c r="V652" s="1"/>
      <c r="W652" s="1">
        <v>1</v>
      </c>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row>
    <row r="653" spans="1:89" ht="63" customHeight="1" x14ac:dyDescent="0.2">
      <c r="A653" s="12" t="s">
        <v>1</v>
      </c>
      <c r="B653" s="12" t="s">
        <v>1486</v>
      </c>
      <c r="C653" s="12" t="str">
        <f>C652&amp;" - Deluxe"</f>
        <v>The FTD® Sunlit Treasures™ Bouquet - Deluxe</v>
      </c>
      <c r="D653" s="1" t="s">
        <v>20</v>
      </c>
      <c r="E653" s="31">
        <v>79.989999999999995</v>
      </c>
      <c r="F653" s="48">
        <f t="shared" si="80"/>
        <v>1</v>
      </c>
      <c r="G653" s="19">
        <f t="shared" si="83"/>
        <v>79.989999999999995</v>
      </c>
      <c r="H653" s="1" t="s">
        <v>1809</v>
      </c>
      <c r="I653" s="46">
        <v>15</v>
      </c>
      <c r="J653" s="46">
        <v>14</v>
      </c>
      <c r="K653" s="46">
        <f t="shared" si="88"/>
        <v>38.1</v>
      </c>
      <c r="L653" s="46">
        <f t="shared" si="88"/>
        <v>35.56</v>
      </c>
    </row>
    <row r="654" spans="1:89" ht="63" customHeight="1" x14ac:dyDescent="0.2">
      <c r="A654" s="12" t="s">
        <v>1</v>
      </c>
      <c r="B654" s="12" t="s">
        <v>1487</v>
      </c>
      <c r="C654" s="12" t="str">
        <f>C652&amp;" - Premium"</f>
        <v>The FTD® Sunlit Treasures™ Bouquet - Premium</v>
      </c>
      <c r="D654" s="1" t="s">
        <v>20</v>
      </c>
      <c r="E654" s="31">
        <v>89.99</v>
      </c>
      <c r="F654" s="48">
        <f t="shared" si="80"/>
        <v>1</v>
      </c>
      <c r="G654" s="19">
        <f t="shared" si="83"/>
        <v>89.99</v>
      </c>
      <c r="H654" s="1" t="s">
        <v>1809</v>
      </c>
      <c r="I654" s="46">
        <v>18</v>
      </c>
      <c r="J654" s="46">
        <v>15</v>
      </c>
      <c r="K654" s="46">
        <f t="shared" si="88"/>
        <v>45.72</v>
      </c>
      <c r="L654" s="46">
        <f t="shared" si="88"/>
        <v>38.1</v>
      </c>
    </row>
    <row r="655" spans="1:89" ht="63" customHeight="1" x14ac:dyDescent="0.2">
      <c r="A655" s="12" t="s">
        <v>1</v>
      </c>
      <c r="B655" s="12" t="s">
        <v>1488</v>
      </c>
      <c r="C655" s="12" t="str">
        <f>C652&amp;" - Exquisite"</f>
        <v>The FTD® Sunlit Treasures™ Bouquet - Exquisite</v>
      </c>
      <c r="D655" s="1" t="s">
        <v>20</v>
      </c>
      <c r="E655" s="31">
        <v>99.99</v>
      </c>
      <c r="F655" s="40">
        <f t="shared" si="80"/>
        <v>1</v>
      </c>
      <c r="G655" s="37">
        <f t="shared" si="83"/>
        <v>99.99</v>
      </c>
      <c r="H655" s="1" t="s">
        <v>1809</v>
      </c>
      <c r="I655" s="12">
        <v>18</v>
      </c>
      <c r="J655" s="12">
        <v>15</v>
      </c>
      <c r="K655" s="12">
        <f t="shared" si="88"/>
        <v>45.72</v>
      </c>
      <c r="L655" s="12">
        <f t="shared" si="88"/>
        <v>38.1</v>
      </c>
    </row>
    <row r="656" spans="1:89" s="4" customFormat="1" ht="63" customHeight="1" x14ac:dyDescent="0.2">
      <c r="A656" s="4" t="s">
        <v>1</v>
      </c>
      <c r="B656" s="67" t="s">
        <v>545</v>
      </c>
      <c r="C656" s="4" t="s">
        <v>5</v>
      </c>
      <c r="D656" s="4" t="s">
        <v>20</v>
      </c>
      <c r="E656" s="29">
        <v>34.99</v>
      </c>
      <c r="F656" s="50">
        <f t="shared" si="80"/>
        <v>1</v>
      </c>
      <c r="G656" s="21">
        <f t="shared" si="83"/>
        <v>34.99</v>
      </c>
      <c r="H656" s="59" t="s">
        <v>1038</v>
      </c>
      <c r="I656" s="45">
        <v>13</v>
      </c>
      <c r="J656" s="45">
        <v>14</v>
      </c>
      <c r="K656" s="45">
        <f t="shared" ref="K656:K701" si="89">I656*2.54</f>
        <v>33.020000000000003</v>
      </c>
      <c r="L656" s="45">
        <f t="shared" ref="L656:L701" si="90">J656*2.54</f>
        <v>35.56</v>
      </c>
      <c r="M656" s="1"/>
      <c r="N656" s="1"/>
      <c r="O656" s="1"/>
      <c r="P656" s="1"/>
      <c r="Q656" s="1"/>
      <c r="R656" s="1">
        <v>1</v>
      </c>
      <c r="S656" s="1"/>
      <c r="T656" s="1"/>
      <c r="U656" s="1"/>
      <c r="V656" s="1"/>
      <c r="W656" s="1"/>
      <c r="X656" s="1">
        <v>1</v>
      </c>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row>
    <row r="657" spans="1:89" ht="63" customHeight="1" x14ac:dyDescent="0.2">
      <c r="A657" s="12" t="s">
        <v>1</v>
      </c>
      <c r="B657" s="12" t="s">
        <v>546</v>
      </c>
      <c r="C657" s="12" t="str">
        <f>C656&amp;" - Deluxe"</f>
        <v>The FTD® Bright Lights™ Bouquet - Deluxe</v>
      </c>
      <c r="D657" s="1" t="s">
        <v>20</v>
      </c>
      <c r="E657" s="31">
        <v>44.99</v>
      </c>
      <c r="F657" s="48">
        <f t="shared" si="80"/>
        <v>1</v>
      </c>
      <c r="G657" s="19">
        <f t="shared" si="83"/>
        <v>44.99</v>
      </c>
      <c r="H657" s="1" t="s">
        <v>1809</v>
      </c>
      <c r="I657" s="46">
        <v>14</v>
      </c>
      <c r="J657" s="46">
        <v>15</v>
      </c>
      <c r="K657" s="46">
        <f t="shared" si="89"/>
        <v>35.56</v>
      </c>
      <c r="L657" s="46">
        <f t="shared" si="90"/>
        <v>38.1</v>
      </c>
    </row>
    <row r="658" spans="1:89" ht="63" customHeight="1" x14ac:dyDescent="0.2">
      <c r="A658" s="12" t="s">
        <v>1</v>
      </c>
      <c r="B658" s="12" t="s">
        <v>547</v>
      </c>
      <c r="C658" s="12" t="str">
        <f>C656&amp;" - Premium"</f>
        <v>The FTD® Bright Lights™ Bouquet - Premium</v>
      </c>
      <c r="D658" s="1" t="s">
        <v>20</v>
      </c>
      <c r="E658" s="31">
        <v>56.99</v>
      </c>
      <c r="F658" s="48">
        <f t="shared" si="80"/>
        <v>1</v>
      </c>
      <c r="G658" s="19">
        <f t="shared" si="83"/>
        <v>56.99</v>
      </c>
      <c r="H658" s="1" t="s">
        <v>1809</v>
      </c>
      <c r="I658" s="46">
        <v>14</v>
      </c>
      <c r="J658" s="46">
        <v>16</v>
      </c>
      <c r="K658" s="46">
        <f t="shared" si="89"/>
        <v>35.56</v>
      </c>
      <c r="L658" s="46">
        <f t="shared" si="90"/>
        <v>40.64</v>
      </c>
    </row>
    <row r="659" spans="1:89" s="22" customFormat="1" ht="63" customHeight="1" x14ac:dyDescent="0.2">
      <c r="A659" s="13" t="s">
        <v>1</v>
      </c>
      <c r="B659" s="13" t="s">
        <v>548</v>
      </c>
      <c r="C659" s="13" t="str">
        <f>C656&amp;" - Exquisite"</f>
        <v>The FTD® Bright Lights™ Bouquet - Exquisite</v>
      </c>
      <c r="D659" s="22" t="s">
        <v>20</v>
      </c>
      <c r="E659" s="33">
        <v>66.989999999999995</v>
      </c>
      <c r="F659" s="40">
        <f t="shared" si="80"/>
        <v>1</v>
      </c>
      <c r="G659" s="39">
        <f t="shared" si="83"/>
        <v>66.989999999999995</v>
      </c>
      <c r="H659" s="22" t="s">
        <v>1809</v>
      </c>
      <c r="I659" s="13">
        <v>14</v>
      </c>
      <c r="J659" s="13">
        <v>16</v>
      </c>
      <c r="K659" s="13">
        <f t="shared" si="89"/>
        <v>35.56</v>
      </c>
      <c r="L659" s="13">
        <f t="shared" si="90"/>
        <v>40.64</v>
      </c>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row>
    <row r="660" spans="1:89" s="4" customFormat="1" ht="63" customHeight="1" x14ac:dyDescent="0.2">
      <c r="A660" s="4" t="s">
        <v>1</v>
      </c>
      <c r="B660" s="67" t="s">
        <v>549</v>
      </c>
      <c r="C660" s="4" t="s">
        <v>253</v>
      </c>
      <c r="D660" s="4" t="s">
        <v>20</v>
      </c>
      <c r="E660" s="29">
        <v>39.99</v>
      </c>
      <c r="F660" s="50">
        <f t="shared" si="80"/>
        <v>1</v>
      </c>
      <c r="G660" s="21">
        <f t="shared" si="83"/>
        <v>39.99</v>
      </c>
      <c r="H660" s="59" t="s">
        <v>1039</v>
      </c>
      <c r="I660" s="45">
        <v>12</v>
      </c>
      <c r="J660" s="45">
        <v>12</v>
      </c>
      <c r="K660" s="45">
        <f t="shared" si="89"/>
        <v>30.48</v>
      </c>
      <c r="L660" s="45">
        <f t="shared" si="90"/>
        <v>30.48</v>
      </c>
      <c r="M660" s="1"/>
      <c r="N660" s="1"/>
      <c r="O660" s="1"/>
      <c r="P660" s="1"/>
      <c r="Q660" s="1"/>
      <c r="R660" s="1">
        <v>1</v>
      </c>
      <c r="S660" s="1"/>
      <c r="T660" s="1"/>
      <c r="U660" s="1"/>
      <c r="V660" s="1"/>
      <c r="W660" s="1"/>
      <c r="X660" s="1">
        <v>1</v>
      </c>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row>
    <row r="661" spans="1:89" ht="63" customHeight="1" x14ac:dyDescent="0.2">
      <c r="A661" s="12" t="s">
        <v>1</v>
      </c>
      <c r="B661" s="12" t="s">
        <v>550</v>
      </c>
      <c r="C661" s="12" t="str">
        <f>C660&amp;" - Deluxe"</f>
        <v>The FTD® Pure Perfection™ Bouquet - Deluxe</v>
      </c>
      <c r="D661" s="1" t="s">
        <v>20</v>
      </c>
      <c r="E661" s="31">
        <v>49.99</v>
      </c>
      <c r="F661" s="48">
        <f t="shared" si="80"/>
        <v>1</v>
      </c>
      <c r="G661" s="19">
        <f t="shared" si="83"/>
        <v>49.99</v>
      </c>
      <c r="H661" s="1" t="s">
        <v>1809</v>
      </c>
      <c r="I661" s="46">
        <v>14</v>
      </c>
      <c r="J661" s="46">
        <v>14</v>
      </c>
      <c r="K661" s="46">
        <f t="shared" si="89"/>
        <v>35.56</v>
      </c>
      <c r="L661" s="46">
        <f t="shared" si="90"/>
        <v>35.56</v>
      </c>
    </row>
    <row r="662" spans="1:89" ht="63" customHeight="1" x14ac:dyDescent="0.2">
      <c r="A662" s="12" t="s">
        <v>1</v>
      </c>
      <c r="B662" s="12" t="s">
        <v>551</v>
      </c>
      <c r="C662" s="12" t="str">
        <f>C660&amp;" - Premium"</f>
        <v>The FTD® Pure Perfection™ Bouquet - Premium</v>
      </c>
      <c r="D662" s="1" t="s">
        <v>20</v>
      </c>
      <c r="E662" s="31">
        <v>64.989999999999995</v>
      </c>
      <c r="F662" s="48">
        <f t="shared" si="80"/>
        <v>1</v>
      </c>
      <c r="G662" s="19">
        <f t="shared" ref="G662:G693" si="91">VALUE(TRUNC(E662*F662,0)&amp;".99")</f>
        <v>64.989999999999995</v>
      </c>
      <c r="H662" s="1" t="s">
        <v>1809</v>
      </c>
      <c r="I662" s="46">
        <v>15</v>
      </c>
      <c r="J662" s="46">
        <v>15</v>
      </c>
      <c r="K662" s="46">
        <f t="shared" si="89"/>
        <v>38.1</v>
      </c>
      <c r="L662" s="46">
        <f t="shared" si="90"/>
        <v>38.1</v>
      </c>
    </row>
    <row r="663" spans="1:89" s="22" customFormat="1" ht="63" customHeight="1" x14ac:dyDescent="0.2">
      <c r="A663" s="13" t="s">
        <v>1</v>
      </c>
      <c r="B663" s="13" t="s">
        <v>552</v>
      </c>
      <c r="C663" s="13" t="str">
        <f>C660&amp;" - Exquisite"</f>
        <v>The FTD® Pure Perfection™ Bouquet - Exquisite</v>
      </c>
      <c r="D663" s="22" t="s">
        <v>20</v>
      </c>
      <c r="E663" s="33">
        <v>74.989999999999995</v>
      </c>
      <c r="F663" s="40">
        <f t="shared" si="80"/>
        <v>1</v>
      </c>
      <c r="G663" s="39">
        <f t="shared" si="91"/>
        <v>74.989999999999995</v>
      </c>
      <c r="H663" s="22" t="s">
        <v>1809</v>
      </c>
      <c r="I663" s="13">
        <v>16</v>
      </c>
      <c r="J663" s="13">
        <v>16</v>
      </c>
      <c r="K663" s="13">
        <f t="shared" si="89"/>
        <v>40.64</v>
      </c>
      <c r="L663" s="13">
        <f t="shared" si="90"/>
        <v>40.64</v>
      </c>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row>
    <row r="664" spans="1:89" s="4" customFormat="1" ht="63" customHeight="1" x14ac:dyDescent="0.2">
      <c r="A664" s="4" t="s">
        <v>1</v>
      </c>
      <c r="B664" s="4" t="s">
        <v>1477</v>
      </c>
      <c r="C664" s="4" t="s">
        <v>245</v>
      </c>
      <c r="D664" s="4" t="s">
        <v>20</v>
      </c>
      <c r="E664" s="29">
        <v>49.99</v>
      </c>
      <c r="F664" s="50">
        <f t="shared" si="80"/>
        <v>1</v>
      </c>
      <c r="G664" s="21">
        <f t="shared" si="91"/>
        <v>49.99</v>
      </c>
      <c r="H664" s="59" t="s">
        <v>1937</v>
      </c>
      <c r="I664" s="45">
        <v>16</v>
      </c>
      <c r="J664" s="45">
        <v>7</v>
      </c>
      <c r="K664" s="45">
        <f t="shared" ref="K664:L667" si="92">I664*2.54</f>
        <v>40.64</v>
      </c>
      <c r="L664" s="45">
        <f t="shared" si="92"/>
        <v>17.78</v>
      </c>
      <c r="M664" s="1"/>
      <c r="N664" s="1"/>
      <c r="O664" s="1"/>
      <c r="P664" s="1"/>
      <c r="Q664" s="1"/>
      <c r="R664" s="1">
        <v>1</v>
      </c>
      <c r="S664" s="1"/>
      <c r="T664" s="1"/>
      <c r="U664" s="1"/>
      <c r="V664" s="1"/>
      <c r="W664" s="1">
        <v>1</v>
      </c>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row>
    <row r="665" spans="1:89" ht="63" customHeight="1" x14ac:dyDescent="0.2">
      <c r="A665" s="12" t="s">
        <v>1</v>
      </c>
      <c r="B665" s="12" t="s">
        <v>1478</v>
      </c>
      <c r="C665" s="12" t="str">
        <f>C664&amp;" - Deluxe"</f>
        <v>The FTD® Blushing Invitations™ Bouquet - Deluxe</v>
      </c>
      <c r="D665" s="1" t="s">
        <v>20</v>
      </c>
      <c r="E665" s="31">
        <v>59.99</v>
      </c>
      <c r="F665" s="48">
        <f t="shared" si="80"/>
        <v>1</v>
      </c>
      <c r="G665" s="19">
        <f t="shared" si="91"/>
        <v>59.99</v>
      </c>
      <c r="H665" s="1" t="s">
        <v>359</v>
      </c>
      <c r="I665" s="46">
        <v>18</v>
      </c>
      <c r="J665" s="46">
        <v>8</v>
      </c>
      <c r="K665" s="46">
        <f t="shared" si="92"/>
        <v>45.72</v>
      </c>
      <c r="L665" s="46">
        <f t="shared" si="92"/>
        <v>20.32</v>
      </c>
    </row>
    <row r="666" spans="1:89" ht="63" customHeight="1" x14ac:dyDescent="0.2">
      <c r="A666" s="12" t="s">
        <v>1</v>
      </c>
      <c r="B666" s="12" t="s">
        <v>1479</v>
      </c>
      <c r="C666" s="12" t="str">
        <f>C664&amp;" - Premium"</f>
        <v>The FTD® Blushing Invitations™ Bouquet - Premium</v>
      </c>
      <c r="D666" s="1" t="s">
        <v>20</v>
      </c>
      <c r="E666" s="31">
        <v>69.989999999999995</v>
      </c>
      <c r="F666" s="48">
        <f t="shared" si="80"/>
        <v>1</v>
      </c>
      <c r="G666" s="19">
        <f t="shared" si="91"/>
        <v>69.989999999999995</v>
      </c>
      <c r="H666" s="1" t="s">
        <v>359</v>
      </c>
      <c r="I666" s="46">
        <v>23</v>
      </c>
      <c r="J666" s="46">
        <v>10</v>
      </c>
      <c r="K666" s="46">
        <f t="shared" si="92"/>
        <v>58.42</v>
      </c>
      <c r="L666" s="46">
        <f t="shared" si="92"/>
        <v>25.4</v>
      </c>
    </row>
    <row r="667" spans="1:89" ht="63" customHeight="1" x14ac:dyDescent="0.2">
      <c r="A667" s="12" t="s">
        <v>1</v>
      </c>
      <c r="B667" s="12" t="s">
        <v>1480</v>
      </c>
      <c r="C667" s="12" t="str">
        <f>C664&amp;" - Exquisite"</f>
        <v>The FTD® Blushing Invitations™ Bouquet - Exquisite</v>
      </c>
      <c r="D667" s="1" t="s">
        <v>20</v>
      </c>
      <c r="E667" s="31">
        <v>79.989999999999995</v>
      </c>
      <c r="F667" s="40">
        <f t="shared" si="80"/>
        <v>1</v>
      </c>
      <c r="G667" s="37">
        <f t="shared" si="91"/>
        <v>79.989999999999995</v>
      </c>
      <c r="H667" s="1" t="s">
        <v>359</v>
      </c>
      <c r="I667" s="12">
        <v>24</v>
      </c>
      <c r="J667" s="12">
        <v>10</v>
      </c>
      <c r="K667" s="12">
        <f t="shared" si="92"/>
        <v>60.96</v>
      </c>
      <c r="L667" s="12">
        <f t="shared" si="92"/>
        <v>25.4</v>
      </c>
    </row>
    <row r="668" spans="1:89" s="4" customFormat="1" ht="63" customHeight="1" x14ac:dyDescent="0.2">
      <c r="A668" s="4" t="s">
        <v>1</v>
      </c>
      <c r="B668" s="4" t="s">
        <v>1481</v>
      </c>
      <c r="C668" s="4" t="s">
        <v>1354</v>
      </c>
      <c r="D668" s="4" t="s">
        <v>20</v>
      </c>
      <c r="E668" s="29">
        <v>39.99</v>
      </c>
      <c r="F668" s="50">
        <f t="shared" si="80"/>
        <v>1</v>
      </c>
      <c r="G668" s="21">
        <f t="shared" si="91"/>
        <v>39.99</v>
      </c>
      <c r="H668" s="59" t="s">
        <v>1938</v>
      </c>
      <c r="I668" s="45">
        <v>8</v>
      </c>
      <c r="J668" s="45">
        <v>9</v>
      </c>
      <c r="K668" s="45">
        <f t="shared" ref="K668:L671" si="93">I668*2.54</f>
        <v>20.32</v>
      </c>
      <c r="L668" s="45">
        <f t="shared" si="93"/>
        <v>22.86</v>
      </c>
      <c r="M668" s="1"/>
      <c r="N668" s="1"/>
      <c r="O668" s="1"/>
      <c r="P668" s="1"/>
      <c r="Q668" s="1"/>
      <c r="R668" s="1">
        <v>1</v>
      </c>
      <c r="S668" s="1"/>
      <c r="T668" s="1"/>
      <c r="U668" s="1"/>
      <c r="V668" s="1"/>
      <c r="W668" s="1">
        <v>1</v>
      </c>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row>
    <row r="669" spans="1:89" ht="63" customHeight="1" x14ac:dyDescent="0.2">
      <c r="A669" s="12" t="s">
        <v>1</v>
      </c>
      <c r="B669" s="12" t="s">
        <v>1482</v>
      </c>
      <c r="C669" s="12" t="str">
        <f>C668&amp;" - Deluxe"</f>
        <v>The FTD® Spring Sunshine™ Bouquet - Deluxe</v>
      </c>
      <c r="D669" s="1" t="s">
        <v>20</v>
      </c>
      <c r="E669" s="31">
        <v>49.99</v>
      </c>
      <c r="F669" s="48">
        <f t="shared" si="80"/>
        <v>1</v>
      </c>
      <c r="G669" s="19">
        <f t="shared" si="91"/>
        <v>49.99</v>
      </c>
      <c r="H669" s="1" t="s">
        <v>359</v>
      </c>
      <c r="I669" s="46">
        <v>9</v>
      </c>
      <c r="J669" s="46">
        <v>11</v>
      </c>
      <c r="K669" s="46">
        <f t="shared" si="93"/>
        <v>22.86</v>
      </c>
      <c r="L669" s="46">
        <f t="shared" si="93"/>
        <v>27.94</v>
      </c>
    </row>
    <row r="670" spans="1:89" ht="63" customHeight="1" x14ac:dyDescent="0.2">
      <c r="A670" s="12" t="s">
        <v>1</v>
      </c>
      <c r="B670" s="12" t="s">
        <v>1483</v>
      </c>
      <c r="C670" s="12" t="str">
        <f>C668&amp;" - Premium"</f>
        <v>The FTD® Spring Sunshine™ Bouquet - Premium</v>
      </c>
      <c r="D670" s="1" t="s">
        <v>20</v>
      </c>
      <c r="E670" s="31">
        <v>69.989999999999995</v>
      </c>
      <c r="F670" s="48">
        <f t="shared" si="80"/>
        <v>1</v>
      </c>
      <c r="G670" s="19">
        <f t="shared" si="91"/>
        <v>69.989999999999995</v>
      </c>
      <c r="H670" s="1" t="s">
        <v>359</v>
      </c>
      <c r="I670" s="46">
        <v>11</v>
      </c>
      <c r="J670" s="46">
        <v>12</v>
      </c>
      <c r="K670" s="46">
        <f t="shared" si="93"/>
        <v>27.94</v>
      </c>
      <c r="L670" s="46">
        <f t="shared" si="93"/>
        <v>30.48</v>
      </c>
    </row>
    <row r="671" spans="1:89" ht="63" customHeight="1" x14ac:dyDescent="0.2">
      <c r="A671" s="12" t="s">
        <v>1</v>
      </c>
      <c r="B671" s="12" t="s">
        <v>1484</v>
      </c>
      <c r="C671" s="12" t="str">
        <f>C668&amp;" - Exquisite"</f>
        <v>The FTD® Spring Sunshine™ Bouquet - Exquisite</v>
      </c>
      <c r="D671" s="1" t="s">
        <v>20</v>
      </c>
      <c r="E671" s="31">
        <v>79.989999999999995</v>
      </c>
      <c r="F671" s="40">
        <f t="shared" si="80"/>
        <v>1</v>
      </c>
      <c r="G671" s="37">
        <f t="shared" si="91"/>
        <v>79.989999999999995</v>
      </c>
      <c r="H671" s="1" t="s">
        <v>359</v>
      </c>
      <c r="I671" s="12">
        <v>12</v>
      </c>
      <c r="J671" s="12">
        <v>13</v>
      </c>
      <c r="K671" s="12">
        <f t="shared" si="93"/>
        <v>30.48</v>
      </c>
      <c r="L671" s="12">
        <f t="shared" si="93"/>
        <v>33.020000000000003</v>
      </c>
    </row>
    <row r="672" spans="1:89" s="4" customFormat="1" ht="63" customHeight="1" x14ac:dyDescent="0.2">
      <c r="A672" s="4" t="s">
        <v>1</v>
      </c>
      <c r="B672" s="4" t="s">
        <v>1496</v>
      </c>
      <c r="C672" s="4" t="s">
        <v>246</v>
      </c>
      <c r="D672" s="4" t="s">
        <v>20</v>
      </c>
      <c r="E672" s="29">
        <v>54.99</v>
      </c>
      <c r="F672" s="50">
        <f t="shared" si="80"/>
        <v>1</v>
      </c>
      <c r="G672" s="21">
        <f t="shared" si="91"/>
        <v>54.99</v>
      </c>
      <c r="H672" s="59" t="s">
        <v>1939</v>
      </c>
      <c r="I672" s="45">
        <v>12</v>
      </c>
      <c r="J672" s="45">
        <v>12</v>
      </c>
      <c r="K672" s="45">
        <f t="shared" ref="K672:L675" si="94">I672*2.54</f>
        <v>30.48</v>
      </c>
      <c r="L672" s="45">
        <f t="shared" si="94"/>
        <v>30.48</v>
      </c>
      <c r="M672" s="1"/>
      <c r="N672" s="1"/>
      <c r="O672" s="1"/>
      <c r="P672" s="1"/>
      <c r="Q672" s="1"/>
      <c r="R672" s="1">
        <v>1</v>
      </c>
      <c r="S672" s="1"/>
      <c r="T672" s="1"/>
      <c r="U672" s="1"/>
      <c r="V672" s="1"/>
      <c r="W672" s="1">
        <v>1</v>
      </c>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row>
    <row r="673" spans="1:89" ht="63" customHeight="1" x14ac:dyDescent="0.2">
      <c r="A673" s="12" t="s">
        <v>1</v>
      </c>
      <c r="B673" s="12" t="s">
        <v>1497</v>
      </c>
      <c r="C673" s="12" t="str">
        <f>C672&amp;" - Deluxe"</f>
        <v>The FTD® Sweet Beginnings™ Bouquet - Deluxe</v>
      </c>
      <c r="D673" s="1" t="s">
        <v>20</v>
      </c>
      <c r="E673" s="31">
        <v>64.989999999999995</v>
      </c>
      <c r="F673" s="48">
        <f t="shared" si="80"/>
        <v>1</v>
      </c>
      <c r="G673" s="19">
        <f t="shared" si="91"/>
        <v>64.989999999999995</v>
      </c>
      <c r="H673" s="1" t="s">
        <v>1809</v>
      </c>
      <c r="I673" s="46">
        <v>12</v>
      </c>
      <c r="J673" s="46">
        <v>13</v>
      </c>
      <c r="K673" s="46">
        <f t="shared" si="94"/>
        <v>30.48</v>
      </c>
      <c r="L673" s="46">
        <f t="shared" si="94"/>
        <v>33.020000000000003</v>
      </c>
    </row>
    <row r="674" spans="1:89" ht="63" customHeight="1" x14ac:dyDescent="0.2">
      <c r="A674" s="12" t="s">
        <v>1</v>
      </c>
      <c r="B674" s="12" t="s">
        <v>1498</v>
      </c>
      <c r="C674" s="12" t="str">
        <f>C672&amp;" - Premium"</f>
        <v>The FTD® Sweet Beginnings™ Bouquet - Premium</v>
      </c>
      <c r="D674" s="1" t="s">
        <v>20</v>
      </c>
      <c r="E674" s="31">
        <v>79.989999999999995</v>
      </c>
      <c r="F674" s="48">
        <f t="shared" si="80"/>
        <v>1</v>
      </c>
      <c r="G674" s="19">
        <f t="shared" si="91"/>
        <v>79.989999999999995</v>
      </c>
      <c r="H674" s="1" t="s">
        <v>1809</v>
      </c>
      <c r="I674" s="46">
        <v>13</v>
      </c>
      <c r="J674" s="46">
        <v>15</v>
      </c>
      <c r="K674" s="46">
        <f t="shared" si="94"/>
        <v>33.020000000000003</v>
      </c>
      <c r="L674" s="46">
        <f t="shared" si="94"/>
        <v>38.1</v>
      </c>
    </row>
    <row r="675" spans="1:89" ht="63" customHeight="1" x14ac:dyDescent="0.2">
      <c r="A675" s="12" t="s">
        <v>1</v>
      </c>
      <c r="B675" s="12" t="s">
        <v>1499</v>
      </c>
      <c r="C675" s="12" t="str">
        <f>C672&amp;" - Exquisite"</f>
        <v>The FTD® Sweet Beginnings™ Bouquet - Exquisite</v>
      </c>
      <c r="D675" s="1" t="s">
        <v>20</v>
      </c>
      <c r="E675" s="31">
        <v>99.99</v>
      </c>
      <c r="F675" s="40">
        <f t="shared" si="80"/>
        <v>1</v>
      </c>
      <c r="G675" s="37">
        <f t="shared" si="91"/>
        <v>99.99</v>
      </c>
      <c r="H675" s="1" t="s">
        <v>1809</v>
      </c>
      <c r="I675" s="12">
        <v>14</v>
      </c>
      <c r="J675" s="12">
        <v>17</v>
      </c>
      <c r="K675" s="12">
        <f t="shared" si="94"/>
        <v>35.56</v>
      </c>
      <c r="L675" s="12">
        <f t="shared" si="94"/>
        <v>43.18</v>
      </c>
    </row>
    <row r="676" spans="1:89" s="4" customFormat="1" ht="63" customHeight="1" x14ac:dyDescent="0.2">
      <c r="A676" s="4" t="s">
        <v>1</v>
      </c>
      <c r="B676" s="67" t="s">
        <v>537</v>
      </c>
      <c r="C676" s="4" t="s">
        <v>244</v>
      </c>
      <c r="D676" s="4" t="s">
        <v>20</v>
      </c>
      <c r="E676" s="29">
        <v>34.99</v>
      </c>
      <c r="F676" s="50">
        <f t="shared" si="80"/>
        <v>1</v>
      </c>
      <c r="G676" s="21">
        <f t="shared" si="91"/>
        <v>34.99</v>
      </c>
      <c r="H676" s="59" t="s">
        <v>1040</v>
      </c>
      <c r="I676" s="45">
        <v>13</v>
      </c>
      <c r="J676" s="45">
        <v>13</v>
      </c>
      <c r="K676" s="45">
        <f t="shared" si="89"/>
        <v>33.020000000000003</v>
      </c>
      <c r="L676" s="45">
        <f t="shared" si="90"/>
        <v>33.020000000000003</v>
      </c>
      <c r="M676" s="1"/>
      <c r="N676" s="1"/>
      <c r="O676" s="1"/>
      <c r="P676" s="1"/>
      <c r="Q676" s="1"/>
      <c r="R676" s="1">
        <v>1</v>
      </c>
      <c r="S676" s="1"/>
      <c r="T676" s="1"/>
      <c r="U676" s="1"/>
      <c r="V676" s="1"/>
      <c r="W676" s="1"/>
      <c r="X676" s="1">
        <v>1</v>
      </c>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row>
    <row r="677" spans="1:89" ht="63" customHeight="1" x14ac:dyDescent="0.2">
      <c r="A677" s="12" t="s">
        <v>1</v>
      </c>
      <c r="B677" s="12" t="s">
        <v>538</v>
      </c>
      <c r="C677" s="12" t="str">
        <f>C676&amp;" - Deluxe"</f>
        <v>The FTD® Always True™ Bouquet - Deluxe</v>
      </c>
      <c r="D677" s="1" t="s">
        <v>20</v>
      </c>
      <c r="E677" s="31">
        <v>44.99</v>
      </c>
      <c r="F677" s="48">
        <f t="shared" si="80"/>
        <v>1</v>
      </c>
      <c r="G677" s="19">
        <f t="shared" si="91"/>
        <v>44.99</v>
      </c>
      <c r="H677" s="1" t="s">
        <v>1809</v>
      </c>
      <c r="I677" s="46">
        <v>14</v>
      </c>
      <c r="J677" s="46">
        <v>14</v>
      </c>
      <c r="K677" s="46">
        <f t="shared" si="89"/>
        <v>35.56</v>
      </c>
      <c r="L677" s="46">
        <f t="shared" si="90"/>
        <v>35.56</v>
      </c>
    </row>
    <row r="678" spans="1:89" ht="63" customHeight="1" x14ac:dyDescent="0.2">
      <c r="A678" s="12" t="s">
        <v>1</v>
      </c>
      <c r="B678" s="12" t="s">
        <v>539</v>
      </c>
      <c r="C678" s="12" t="str">
        <f>C676&amp;" - Premium"</f>
        <v>The FTD® Always True™ Bouquet - Premium</v>
      </c>
      <c r="D678" s="1" t="s">
        <v>20</v>
      </c>
      <c r="E678" s="31">
        <v>54.99</v>
      </c>
      <c r="F678" s="48">
        <f t="shared" si="80"/>
        <v>1</v>
      </c>
      <c r="G678" s="19">
        <f t="shared" si="91"/>
        <v>54.99</v>
      </c>
      <c r="H678" s="1" t="s">
        <v>1809</v>
      </c>
      <c r="I678" s="46">
        <v>15</v>
      </c>
      <c r="J678" s="46">
        <v>15</v>
      </c>
      <c r="K678" s="46">
        <f t="shared" si="89"/>
        <v>38.1</v>
      </c>
      <c r="L678" s="46">
        <f t="shared" si="90"/>
        <v>38.1</v>
      </c>
    </row>
    <row r="679" spans="1:89" s="22" customFormat="1" ht="63" customHeight="1" x14ac:dyDescent="0.2">
      <c r="A679" s="13" t="s">
        <v>1</v>
      </c>
      <c r="B679" s="13" t="s">
        <v>540</v>
      </c>
      <c r="C679" s="13" t="str">
        <f>C676&amp;" - Exquisite"</f>
        <v>The FTD® Always True™ Bouquet - Exquisite</v>
      </c>
      <c r="D679" s="22" t="s">
        <v>20</v>
      </c>
      <c r="E679" s="33">
        <v>64.989999999999995</v>
      </c>
      <c r="F679" s="40">
        <f t="shared" si="80"/>
        <v>1</v>
      </c>
      <c r="G679" s="39">
        <f t="shared" si="91"/>
        <v>64.989999999999995</v>
      </c>
      <c r="H679" s="22" t="s">
        <v>1809</v>
      </c>
      <c r="I679" s="13">
        <v>15</v>
      </c>
      <c r="J679" s="13">
        <v>15</v>
      </c>
      <c r="K679" s="13">
        <f t="shared" si="89"/>
        <v>38.1</v>
      </c>
      <c r="L679" s="13">
        <f t="shared" si="90"/>
        <v>38.1</v>
      </c>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row>
    <row r="680" spans="1:89" s="4" customFormat="1" ht="63" customHeight="1" x14ac:dyDescent="0.2">
      <c r="A680" s="4" t="s">
        <v>1</v>
      </c>
      <c r="B680" s="4" t="s">
        <v>1489</v>
      </c>
      <c r="C680" s="4" t="s">
        <v>1356</v>
      </c>
      <c r="D680" s="4" t="s">
        <v>20</v>
      </c>
      <c r="E680" s="29">
        <v>59.99</v>
      </c>
      <c r="F680" s="50">
        <f t="shared" si="80"/>
        <v>1</v>
      </c>
      <c r="G680" s="21">
        <f t="shared" si="91"/>
        <v>59.99</v>
      </c>
      <c r="H680" s="59" t="s">
        <v>1940</v>
      </c>
      <c r="I680" s="45">
        <v>16</v>
      </c>
      <c r="J680" s="45">
        <v>11</v>
      </c>
      <c r="K680" s="45">
        <f t="shared" ref="K680:L683" si="95">I680*2.54</f>
        <v>40.64</v>
      </c>
      <c r="L680" s="45">
        <f t="shared" si="95"/>
        <v>27.94</v>
      </c>
      <c r="M680" s="1"/>
      <c r="N680" s="1"/>
      <c r="O680" s="1"/>
      <c r="P680" s="1"/>
      <c r="Q680" s="1"/>
      <c r="R680" s="1">
        <v>1</v>
      </c>
      <c r="S680" s="1"/>
      <c r="T680" s="1"/>
      <c r="U680" s="1"/>
      <c r="V680" s="1"/>
      <c r="W680" s="1">
        <v>1</v>
      </c>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row>
    <row r="681" spans="1:89" ht="63" customHeight="1" x14ac:dyDescent="0.2">
      <c r="A681" s="12" t="s">
        <v>1</v>
      </c>
      <c r="B681" s="12" t="s">
        <v>1490</v>
      </c>
      <c r="C681" s="12" t="str">
        <f>C680&amp;" - Deluxe"</f>
        <v>The FTD® Blooming Visions™ Bouquet - Deluxe</v>
      </c>
      <c r="D681" s="1" t="s">
        <v>20</v>
      </c>
      <c r="E681" s="31">
        <v>69.989999999999995</v>
      </c>
      <c r="F681" s="48">
        <f t="shared" si="80"/>
        <v>1</v>
      </c>
      <c r="G681" s="19">
        <f t="shared" si="91"/>
        <v>69.989999999999995</v>
      </c>
      <c r="H681" s="1" t="s">
        <v>359</v>
      </c>
      <c r="I681" s="46">
        <v>18</v>
      </c>
      <c r="J681" s="46">
        <v>12</v>
      </c>
      <c r="K681" s="46">
        <f t="shared" si="95"/>
        <v>45.72</v>
      </c>
      <c r="L681" s="46">
        <f t="shared" si="95"/>
        <v>30.48</v>
      </c>
    </row>
    <row r="682" spans="1:89" ht="63" customHeight="1" x14ac:dyDescent="0.2">
      <c r="A682" s="12" t="s">
        <v>1</v>
      </c>
      <c r="B682" s="12" t="s">
        <v>1491</v>
      </c>
      <c r="C682" s="12" t="str">
        <f>C680&amp;" - Premium"</f>
        <v>The FTD® Blooming Visions™ Bouquet - Premium</v>
      </c>
      <c r="D682" s="1" t="s">
        <v>20</v>
      </c>
      <c r="E682" s="31">
        <v>79.989999999999995</v>
      </c>
      <c r="F682" s="48">
        <f t="shared" si="80"/>
        <v>1</v>
      </c>
      <c r="G682" s="19">
        <f t="shared" si="91"/>
        <v>79.989999999999995</v>
      </c>
      <c r="H682" s="1" t="s">
        <v>359</v>
      </c>
      <c r="I682" s="46">
        <v>19</v>
      </c>
      <c r="J682" s="46">
        <v>13</v>
      </c>
      <c r="K682" s="46">
        <f t="shared" si="95"/>
        <v>48.26</v>
      </c>
      <c r="L682" s="46">
        <f t="shared" si="95"/>
        <v>33.020000000000003</v>
      </c>
    </row>
    <row r="683" spans="1:89" ht="63" customHeight="1" x14ac:dyDescent="0.2">
      <c r="A683" s="12" t="s">
        <v>1</v>
      </c>
      <c r="B683" s="12" t="s">
        <v>1492</v>
      </c>
      <c r="C683" s="12" t="str">
        <f>C680&amp;" - Exquisite"</f>
        <v>The FTD® Blooming Visions™ Bouquet - Exquisite</v>
      </c>
      <c r="D683" s="1" t="s">
        <v>20</v>
      </c>
      <c r="E683" s="31">
        <v>89.99</v>
      </c>
      <c r="F683" s="40">
        <f t="shared" si="80"/>
        <v>1</v>
      </c>
      <c r="G683" s="37">
        <f t="shared" si="91"/>
        <v>89.99</v>
      </c>
      <c r="H683" s="1" t="s">
        <v>359</v>
      </c>
      <c r="I683" s="12">
        <v>20</v>
      </c>
      <c r="J683" s="12">
        <v>14</v>
      </c>
      <c r="K683" s="12">
        <f t="shared" si="95"/>
        <v>50.8</v>
      </c>
      <c r="L683" s="12">
        <f t="shared" si="95"/>
        <v>35.56</v>
      </c>
    </row>
    <row r="684" spans="1:89" s="4" customFormat="1" ht="63" customHeight="1" x14ac:dyDescent="0.2">
      <c r="A684" s="4" t="s">
        <v>1</v>
      </c>
      <c r="B684" s="4" t="s">
        <v>1493</v>
      </c>
      <c r="C684" s="4" t="s">
        <v>1355</v>
      </c>
      <c r="D684" s="4" t="s">
        <v>20</v>
      </c>
      <c r="E684" s="29">
        <v>44.99</v>
      </c>
      <c r="F684" s="50">
        <f t="shared" si="80"/>
        <v>1</v>
      </c>
      <c r="G684" s="21">
        <f t="shared" si="91"/>
        <v>44.99</v>
      </c>
      <c r="H684" s="59" t="s">
        <v>1941</v>
      </c>
      <c r="I684" s="45">
        <v>18</v>
      </c>
      <c r="J684" s="45">
        <v>11</v>
      </c>
      <c r="K684" s="45">
        <f t="shared" ref="K684:L686" si="96">I684*2.54</f>
        <v>45.72</v>
      </c>
      <c r="L684" s="45">
        <f t="shared" si="96"/>
        <v>27.94</v>
      </c>
      <c r="M684" s="1"/>
      <c r="N684" s="1"/>
      <c r="O684" s="1"/>
      <c r="P684" s="1"/>
      <c r="Q684" s="1"/>
      <c r="R684" s="1">
        <v>1</v>
      </c>
      <c r="S684" s="1"/>
      <c r="T684" s="1"/>
      <c r="U684" s="1"/>
      <c r="V684" s="1"/>
      <c r="W684" s="1">
        <v>1</v>
      </c>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row>
    <row r="685" spans="1:89" ht="63" customHeight="1" x14ac:dyDescent="0.2">
      <c r="A685" s="12" t="s">
        <v>1</v>
      </c>
      <c r="B685" s="12" t="s">
        <v>1494</v>
      </c>
      <c r="C685" s="12" t="str">
        <f>C684&amp;" - Deluxe"</f>
        <v>The FTD® Simple Perfection™ Bouquet - Deluxe</v>
      </c>
      <c r="D685" s="1" t="s">
        <v>20</v>
      </c>
      <c r="E685" s="31">
        <v>54.99</v>
      </c>
      <c r="F685" s="48">
        <f t="shared" si="80"/>
        <v>1</v>
      </c>
      <c r="G685" s="19">
        <f t="shared" si="91"/>
        <v>54.99</v>
      </c>
      <c r="H685" s="1" t="s">
        <v>1809</v>
      </c>
      <c r="I685" s="46">
        <v>19</v>
      </c>
      <c r="J685" s="46">
        <v>11</v>
      </c>
      <c r="K685" s="46">
        <f t="shared" si="96"/>
        <v>48.26</v>
      </c>
      <c r="L685" s="46">
        <f t="shared" si="96"/>
        <v>27.94</v>
      </c>
    </row>
    <row r="686" spans="1:89" ht="63" customHeight="1" x14ac:dyDescent="0.2">
      <c r="A686" s="12" t="s">
        <v>1</v>
      </c>
      <c r="B686" s="12" t="s">
        <v>1495</v>
      </c>
      <c r="C686" s="12" t="str">
        <f>C684&amp;" - Premium"</f>
        <v>The FTD® Simple Perfection™ Bouquet - Premium</v>
      </c>
      <c r="D686" s="1" t="s">
        <v>20</v>
      </c>
      <c r="E686" s="31">
        <v>64.989999999999995</v>
      </c>
      <c r="F686" s="48">
        <f t="shared" si="80"/>
        <v>1</v>
      </c>
      <c r="G686" s="19">
        <f t="shared" si="91"/>
        <v>64.989999999999995</v>
      </c>
      <c r="H686" s="1" t="s">
        <v>1809</v>
      </c>
      <c r="I686" s="46">
        <v>23</v>
      </c>
      <c r="J686" s="46">
        <v>11</v>
      </c>
      <c r="K686" s="46">
        <f t="shared" si="96"/>
        <v>58.42</v>
      </c>
      <c r="L686" s="46">
        <f t="shared" si="96"/>
        <v>27.94</v>
      </c>
    </row>
    <row r="687" spans="1:89" s="4" customFormat="1" ht="74.25" customHeight="1" x14ac:dyDescent="0.2">
      <c r="A687" s="4" t="s">
        <v>1</v>
      </c>
      <c r="B687" s="4" t="s">
        <v>517</v>
      </c>
      <c r="C687" s="18" t="s">
        <v>95</v>
      </c>
      <c r="D687" s="4" t="s">
        <v>20</v>
      </c>
      <c r="E687" s="41">
        <v>29.99</v>
      </c>
      <c r="F687" s="42">
        <f t="shared" si="80"/>
        <v>1</v>
      </c>
      <c r="G687" s="41">
        <f t="shared" si="91"/>
        <v>29.99</v>
      </c>
      <c r="H687" s="62" t="s">
        <v>337</v>
      </c>
      <c r="I687" s="45" t="s">
        <v>144</v>
      </c>
      <c r="J687" s="45" t="s">
        <v>144</v>
      </c>
      <c r="K687" s="45">
        <f t="shared" si="89"/>
        <v>22.86</v>
      </c>
      <c r="L687" s="45">
        <f t="shared" si="90"/>
        <v>22.86</v>
      </c>
      <c r="M687" s="1"/>
      <c r="N687" s="1"/>
      <c r="O687" s="1"/>
      <c r="P687" s="1"/>
      <c r="Q687" s="1"/>
      <c r="R687" s="1">
        <v>1</v>
      </c>
      <c r="S687" s="1"/>
      <c r="T687" s="1"/>
      <c r="U687" s="1"/>
      <c r="V687" s="1"/>
      <c r="W687" s="1"/>
      <c r="X687" s="1">
        <v>1</v>
      </c>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row>
    <row r="688" spans="1:89" ht="74.25" customHeight="1" x14ac:dyDescent="0.2">
      <c r="A688" s="12" t="s">
        <v>1</v>
      </c>
      <c r="B688" s="27" t="s">
        <v>518</v>
      </c>
      <c r="C688" s="82" t="str">
        <f>C687&amp;" - Deluxe"</f>
        <v>The FTD® Spirit of Spring™ Basket - Deluxe</v>
      </c>
      <c r="D688" s="1" t="s">
        <v>20</v>
      </c>
      <c r="E688" s="37">
        <v>39.99</v>
      </c>
      <c r="F688" s="38">
        <f t="shared" si="80"/>
        <v>1</v>
      </c>
      <c r="G688" s="37">
        <f t="shared" si="91"/>
        <v>39.99</v>
      </c>
      <c r="H688" s="1" t="s">
        <v>1809</v>
      </c>
      <c r="I688" s="46" t="s">
        <v>145</v>
      </c>
      <c r="J688" s="46" t="s">
        <v>145</v>
      </c>
      <c r="K688" s="46">
        <f t="shared" si="89"/>
        <v>27.94</v>
      </c>
      <c r="L688" s="46">
        <f t="shared" si="90"/>
        <v>27.94</v>
      </c>
    </row>
    <row r="689" spans="1:89" ht="74.25" customHeight="1" x14ac:dyDescent="0.2">
      <c r="A689" s="12" t="s">
        <v>1</v>
      </c>
      <c r="B689" s="27" t="s">
        <v>519</v>
      </c>
      <c r="C689" s="82" t="str">
        <f>C687&amp;" - Premium"</f>
        <v>The FTD® Spirit of Spring™ Basket - Premium</v>
      </c>
      <c r="D689" s="1" t="s">
        <v>20</v>
      </c>
      <c r="E689" s="37">
        <v>49.99</v>
      </c>
      <c r="F689" s="38">
        <f t="shared" si="80"/>
        <v>1</v>
      </c>
      <c r="G689" s="37">
        <f t="shared" si="91"/>
        <v>49.99</v>
      </c>
      <c r="H689" s="1" t="s">
        <v>1809</v>
      </c>
      <c r="I689" s="46">
        <v>13</v>
      </c>
      <c r="J689" s="46">
        <v>13</v>
      </c>
      <c r="K689" s="46">
        <f t="shared" si="89"/>
        <v>33.020000000000003</v>
      </c>
      <c r="L689" s="46">
        <f t="shared" si="90"/>
        <v>33.020000000000003</v>
      </c>
    </row>
    <row r="690" spans="1:89" s="5" customFormat="1" ht="50.25" customHeight="1" x14ac:dyDescent="0.2">
      <c r="A690" s="13" t="s">
        <v>1</v>
      </c>
      <c r="B690" s="13" t="s">
        <v>767</v>
      </c>
      <c r="C690" s="13" t="str">
        <f>C687&amp;" - Exquisite"</f>
        <v>The FTD® Spirit of Spring™ Basket - Exquisite</v>
      </c>
      <c r="D690" s="22" t="s">
        <v>20</v>
      </c>
      <c r="E690" s="39">
        <v>59.99</v>
      </c>
      <c r="F690" s="40">
        <f t="shared" ref="F690:F753" si="97">$F$1</f>
        <v>1</v>
      </c>
      <c r="G690" s="39">
        <f t="shared" si="91"/>
        <v>59.99</v>
      </c>
      <c r="H690" s="22" t="s">
        <v>1809</v>
      </c>
      <c r="I690" s="13">
        <v>14</v>
      </c>
      <c r="J690" s="13">
        <v>13</v>
      </c>
      <c r="K690" s="13">
        <f t="shared" si="89"/>
        <v>35.56</v>
      </c>
      <c r="L690" s="13">
        <f t="shared" si="90"/>
        <v>33.020000000000003</v>
      </c>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row>
    <row r="691" spans="1:89" s="4" customFormat="1" ht="74.25" customHeight="1" x14ac:dyDescent="0.2">
      <c r="A691" s="4" t="s">
        <v>1</v>
      </c>
      <c r="B691" s="4" t="s">
        <v>863</v>
      </c>
      <c r="C691" s="18" t="s">
        <v>300</v>
      </c>
      <c r="D691" s="4" t="s">
        <v>20</v>
      </c>
      <c r="E691" s="41">
        <v>41.99</v>
      </c>
      <c r="F691" s="42">
        <f t="shared" si="97"/>
        <v>1</v>
      </c>
      <c r="G691" s="41">
        <f t="shared" si="91"/>
        <v>41.99</v>
      </c>
      <c r="H691" s="62" t="s">
        <v>1846</v>
      </c>
      <c r="I691" s="45">
        <v>8</v>
      </c>
      <c r="J691" s="45">
        <v>6</v>
      </c>
      <c r="K691" s="45">
        <f t="shared" si="89"/>
        <v>20.32</v>
      </c>
      <c r="L691" s="45">
        <f t="shared" si="90"/>
        <v>15.24</v>
      </c>
      <c r="M691" s="1"/>
      <c r="N691" s="1"/>
      <c r="O691" s="1"/>
      <c r="P691" s="1"/>
      <c r="Q691" s="1"/>
      <c r="R691" s="1">
        <v>1</v>
      </c>
      <c r="S691" s="1"/>
      <c r="T691" s="1"/>
      <c r="U691" s="1"/>
      <c r="V691" s="1"/>
      <c r="W691" s="1"/>
      <c r="X691" s="1">
        <v>1</v>
      </c>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row>
    <row r="692" spans="1:89" ht="74.25" customHeight="1" x14ac:dyDescent="0.2">
      <c r="A692" s="12" t="s">
        <v>1</v>
      </c>
      <c r="B692" s="27" t="s">
        <v>522</v>
      </c>
      <c r="C692" s="82" t="str">
        <f>C691&amp;" - Deluxe"</f>
        <v>The FTD® Deep Emotions™ Rose Bouquet by Better Homes and Gardens®  - Deluxe</v>
      </c>
      <c r="D692" s="1" t="s">
        <v>20</v>
      </c>
      <c r="E692" s="37">
        <v>57.99</v>
      </c>
      <c r="F692" s="38">
        <f t="shared" si="97"/>
        <v>1</v>
      </c>
      <c r="G692" s="37">
        <f t="shared" si="91"/>
        <v>57.99</v>
      </c>
      <c r="H692" s="1" t="s">
        <v>1809</v>
      </c>
      <c r="I692" s="46">
        <v>8</v>
      </c>
      <c r="J692" s="46">
        <v>8</v>
      </c>
      <c r="K692" s="46">
        <f t="shared" si="89"/>
        <v>20.32</v>
      </c>
      <c r="L692" s="46">
        <f t="shared" si="90"/>
        <v>20.32</v>
      </c>
    </row>
    <row r="693" spans="1:89" ht="74.25" customHeight="1" x14ac:dyDescent="0.2">
      <c r="A693" s="12" t="s">
        <v>1</v>
      </c>
      <c r="B693" s="27" t="s">
        <v>523</v>
      </c>
      <c r="C693" s="82" t="str">
        <f>C691&amp;" - Premium"</f>
        <v>The FTD® Deep Emotions™ Rose Bouquet by Better Homes and Gardens®  - Premium</v>
      </c>
      <c r="D693" s="1" t="s">
        <v>20</v>
      </c>
      <c r="E693" s="37">
        <v>78.989999999999995</v>
      </c>
      <c r="F693" s="38">
        <f t="shared" si="97"/>
        <v>1</v>
      </c>
      <c r="G693" s="37">
        <f t="shared" si="91"/>
        <v>78.989999999999995</v>
      </c>
      <c r="H693" s="1" t="s">
        <v>1809</v>
      </c>
      <c r="I693" s="46">
        <v>10</v>
      </c>
      <c r="J693" s="46">
        <v>8</v>
      </c>
      <c r="K693" s="46">
        <f t="shared" si="89"/>
        <v>25.4</v>
      </c>
      <c r="L693" s="46">
        <f t="shared" si="90"/>
        <v>20.32</v>
      </c>
    </row>
    <row r="694" spans="1:89" s="5" customFormat="1" ht="50.25" customHeight="1" x14ac:dyDescent="0.2">
      <c r="A694" s="8" t="str">
        <f>A693</f>
        <v>B Seasonal</v>
      </c>
      <c r="B694" s="8" t="str">
        <f xml:space="preserve"> SUBSTITUTE(B691, "s", "e")</f>
        <v>B25-4401e</v>
      </c>
      <c r="C694" s="26" t="str">
        <f>C691&amp;" - Exquisite"</f>
        <v>The FTD® Deep Emotions™ Rose Bouquet by Better Homes and Gardens®  - Exquisite</v>
      </c>
      <c r="D694" s="26" t="str">
        <f>D693</f>
        <v>Spring</v>
      </c>
      <c r="E694" s="39">
        <v>88.99</v>
      </c>
      <c r="F694" s="40">
        <f t="shared" si="97"/>
        <v>1</v>
      </c>
      <c r="G694" s="39">
        <f t="shared" ref="G694:G714" si="98">VALUE(TRUNC(E694*F694,0)&amp;".99")</f>
        <v>88.99</v>
      </c>
      <c r="H694" s="26" t="str">
        <f>H693</f>
        <v>"  "</v>
      </c>
      <c r="I694" s="8">
        <v>10</v>
      </c>
      <c r="J694" s="8">
        <v>8</v>
      </c>
      <c r="K694" s="8">
        <f t="shared" si="89"/>
        <v>25.4</v>
      </c>
      <c r="L694" s="8">
        <f t="shared" si="90"/>
        <v>20.32</v>
      </c>
    </row>
    <row r="695" spans="1:89" s="4" customFormat="1" ht="63" customHeight="1" x14ac:dyDescent="0.2">
      <c r="A695" s="4" t="s">
        <v>1</v>
      </c>
      <c r="B695" s="4" t="s">
        <v>1473</v>
      </c>
      <c r="C695" s="4" t="s">
        <v>252</v>
      </c>
      <c r="D695" s="4" t="s">
        <v>20</v>
      </c>
      <c r="E695" s="29">
        <v>44.99</v>
      </c>
      <c r="F695" s="50">
        <f t="shared" si="97"/>
        <v>1</v>
      </c>
      <c r="G695" s="21">
        <f t="shared" si="98"/>
        <v>44.99</v>
      </c>
      <c r="H695" s="59" t="s">
        <v>1942</v>
      </c>
      <c r="I695" s="45">
        <v>11</v>
      </c>
      <c r="J695" s="45">
        <v>9</v>
      </c>
      <c r="K695" s="45">
        <f t="shared" ref="K695:L698" si="99">I695*2.54</f>
        <v>27.94</v>
      </c>
      <c r="L695" s="45">
        <f t="shared" si="99"/>
        <v>22.86</v>
      </c>
      <c r="N695" s="1"/>
      <c r="O695" s="1"/>
      <c r="P695" s="1"/>
      <c r="R695" s="1">
        <v>1</v>
      </c>
      <c r="W695" s="4">
        <v>1</v>
      </c>
    </row>
    <row r="696" spans="1:89" ht="63" customHeight="1" x14ac:dyDescent="0.2">
      <c r="A696" s="12" t="s">
        <v>1</v>
      </c>
      <c r="B696" s="12" t="s">
        <v>1474</v>
      </c>
      <c r="C696" s="12" t="str">
        <f>C695&amp;" - Deluxe"</f>
        <v>The FTD® Bountiful Beauty™ Bouquet - Deluxe</v>
      </c>
      <c r="D696" s="1" t="s">
        <v>20</v>
      </c>
      <c r="E696" s="31">
        <v>59.99</v>
      </c>
      <c r="F696" s="48">
        <f t="shared" si="97"/>
        <v>1</v>
      </c>
      <c r="G696" s="19">
        <f t="shared" si="98"/>
        <v>59.99</v>
      </c>
      <c r="H696" s="1" t="s">
        <v>1809</v>
      </c>
      <c r="I696" s="46">
        <v>12</v>
      </c>
      <c r="J696" s="46">
        <v>10</v>
      </c>
      <c r="K696" s="46">
        <f t="shared" si="99"/>
        <v>30.48</v>
      </c>
      <c r="L696" s="46">
        <f t="shared" si="99"/>
        <v>25.4</v>
      </c>
    </row>
    <row r="697" spans="1:89" ht="63" customHeight="1" x14ac:dyDescent="0.2">
      <c r="A697" s="12" t="s">
        <v>1</v>
      </c>
      <c r="B697" s="12" t="s">
        <v>1475</v>
      </c>
      <c r="C697" s="12" t="str">
        <f>C695&amp;" - Premium"</f>
        <v>The FTD® Bountiful Beauty™ Bouquet - Premium</v>
      </c>
      <c r="D697" s="1" t="s">
        <v>20</v>
      </c>
      <c r="E697" s="31">
        <v>79.989999999999995</v>
      </c>
      <c r="F697" s="48">
        <f t="shared" si="97"/>
        <v>1</v>
      </c>
      <c r="G697" s="19">
        <f t="shared" si="98"/>
        <v>79.989999999999995</v>
      </c>
      <c r="H697" s="1" t="s">
        <v>1809</v>
      </c>
      <c r="I697" s="46">
        <v>14</v>
      </c>
      <c r="J697" s="46">
        <v>13</v>
      </c>
      <c r="K697" s="46">
        <f t="shared" si="99"/>
        <v>35.56</v>
      </c>
      <c r="L697" s="46">
        <f t="shared" si="99"/>
        <v>33.020000000000003</v>
      </c>
    </row>
    <row r="698" spans="1:89" s="22" customFormat="1" ht="63" customHeight="1" x14ac:dyDescent="0.2">
      <c r="A698" s="13" t="s">
        <v>1</v>
      </c>
      <c r="B698" s="13" t="s">
        <v>1476</v>
      </c>
      <c r="C698" s="13" t="str">
        <f>C695&amp;" - Exquisite"</f>
        <v>The FTD® Bountiful Beauty™ Bouquet - Exquisite</v>
      </c>
      <c r="D698" s="22" t="s">
        <v>20</v>
      </c>
      <c r="E698" s="33">
        <v>94.99</v>
      </c>
      <c r="F698" s="40">
        <f t="shared" si="97"/>
        <v>1</v>
      </c>
      <c r="G698" s="39">
        <f t="shared" si="98"/>
        <v>94.99</v>
      </c>
      <c r="H698" s="22" t="s">
        <v>1809</v>
      </c>
      <c r="I698" s="13">
        <v>16</v>
      </c>
      <c r="J698" s="13">
        <v>14</v>
      </c>
      <c r="K698" s="13">
        <f t="shared" si="99"/>
        <v>40.64</v>
      </c>
      <c r="L698" s="13">
        <f t="shared" si="99"/>
        <v>35.56</v>
      </c>
    </row>
    <row r="699" spans="1:89" ht="74.25" customHeight="1" x14ac:dyDescent="0.2">
      <c r="A699" s="1" t="s">
        <v>1</v>
      </c>
      <c r="B699" s="1" t="s">
        <v>524</v>
      </c>
      <c r="C699" s="82" t="s">
        <v>25</v>
      </c>
      <c r="D699" s="1" t="s">
        <v>20</v>
      </c>
      <c r="E699" s="19">
        <v>89.99</v>
      </c>
      <c r="F699" s="48">
        <f t="shared" si="97"/>
        <v>1</v>
      </c>
      <c r="G699" s="19">
        <f t="shared" si="98"/>
        <v>89.99</v>
      </c>
      <c r="H699" s="100" t="s">
        <v>26</v>
      </c>
      <c r="I699" s="46">
        <v>21</v>
      </c>
      <c r="J699" s="46">
        <v>14</v>
      </c>
      <c r="K699" s="46">
        <f t="shared" si="89"/>
        <v>53.34</v>
      </c>
      <c r="L699" s="46">
        <f t="shared" si="90"/>
        <v>35.56</v>
      </c>
      <c r="R699" s="1">
        <v>1</v>
      </c>
      <c r="X699" s="1">
        <v>1</v>
      </c>
    </row>
    <row r="700" spans="1:89" ht="74.25" customHeight="1" x14ac:dyDescent="0.2">
      <c r="A700" s="12" t="s">
        <v>1</v>
      </c>
      <c r="B700" s="12" t="s">
        <v>525</v>
      </c>
      <c r="C700" s="12" t="str">
        <f>C699&amp;" - Deluxe"</f>
        <v>The FTD® Spirited Grace™ Lily Bouquet - Deluxe</v>
      </c>
      <c r="D700" s="1" t="s">
        <v>20</v>
      </c>
      <c r="E700" s="19">
        <v>104.99</v>
      </c>
      <c r="F700" s="48">
        <f t="shared" si="97"/>
        <v>1</v>
      </c>
      <c r="G700" s="19">
        <f t="shared" si="98"/>
        <v>104.99</v>
      </c>
      <c r="H700" s="1" t="s">
        <v>1809</v>
      </c>
      <c r="I700" s="46">
        <v>22</v>
      </c>
      <c r="J700" s="46">
        <v>16</v>
      </c>
      <c r="K700" s="46">
        <f t="shared" si="89"/>
        <v>55.88</v>
      </c>
      <c r="L700" s="46">
        <f t="shared" si="90"/>
        <v>40.64</v>
      </c>
    </row>
    <row r="701" spans="1:89" s="22" customFormat="1" ht="74.25" customHeight="1" x14ac:dyDescent="0.2">
      <c r="A701" s="13" t="s">
        <v>1</v>
      </c>
      <c r="B701" s="13" t="s">
        <v>526</v>
      </c>
      <c r="C701" s="13" t="str">
        <f>C699&amp;" - Premium"</f>
        <v>The FTD® Spirited Grace™ Lily Bouquet - Premium</v>
      </c>
      <c r="D701" s="22" t="s">
        <v>20</v>
      </c>
      <c r="E701" s="20">
        <v>134.99</v>
      </c>
      <c r="F701" s="49">
        <f t="shared" si="97"/>
        <v>1</v>
      </c>
      <c r="G701" s="20">
        <f t="shared" si="98"/>
        <v>134.99</v>
      </c>
      <c r="H701" s="22" t="s">
        <v>1809</v>
      </c>
      <c r="I701" s="47">
        <v>24</v>
      </c>
      <c r="J701" s="47">
        <v>18</v>
      </c>
      <c r="K701" s="47">
        <f t="shared" si="89"/>
        <v>60.96</v>
      </c>
      <c r="L701" s="47">
        <f t="shared" si="90"/>
        <v>45.72</v>
      </c>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row>
    <row r="702" spans="1:89" s="23" customFormat="1" ht="74.25" customHeight="1" x14ac:dyDescent="0.2">
      <c r="A702" s="23" t="s">
        <v>1</v>
      </c>
      <c r="B702" s="4" t="s">
        <v>529</v>
      </c>
      <c r="C702" s="23" t="s">
        <v>94</v>
      </c>
      <c r="D702" s="23" t="s">
        <v>20</v>
      </c>
      <c r="E702" s="53">
        <v>34.99</v>
      </c>
      <c r="F702" s="54">
        <f t="shared" si="97"/>
        <v>1</v>
      </c>
      <c r="G702" s="53">
        <f t="shared" si="98"/>
        <v>34.99</v>
      </c>
      <c r="H702" s="63" t="s">
        <v>24</v>
      </c>
      <c r="I702" s="14" t="s">
        <v>83</v>
      </c>
      <c r="J702" s="52"/>
      <c r="K702" s="14" t="s">
        <v>339</v>
      </c>
      <c r="L702" s="52"/>
      <c r="M702" s="1"/>
      <c r="N702" s="1"/>
      <c r="O702" s="1"/>
      <c r="P702" s="1"/>
      <c r="Q702" s="1"/>
      <c r="R702" s="1">
        <v>1</v>
      </c>
      <c r="S702" s="1"/>
      <c r="T702" s="1"/>
      <c r="U702" s="1"/>
      <c r="V702" s="1"/>
      <c r="W702" s="1"/>
      <c r="X702" s="1">
        <v>1</v>
      </c>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row>
    <row r="703" spans="1:89" ht="74.25" customHeight="1" x14ac:dyDescent="0.2">
      <c r="A703" s="4" t="s">
        <v>1</v>
      </c>
      <c r="B703" s="4" t="s">
        <v>557</v>
      </c>
      <c r="C703" s="4" t="s">
        <v>30</v>
      </c>
      <c r="D703" s="4" t="s">
        <v>27</v>
      </c>
      <c r="E703" s="29">
        <v>32.99</v>
      </c>
      <c r="F703" s="30">
        <f t="shared" si="97"/>
        <v>1</v>
      </c>
      <c r="G703" s="29">
        <f t="shared" si="98"/>
        <v>32.99</v>
      </c>
      <c r="H703" s="59" t="s">
        <v>31</v>
      </c>
      <c r="I703" s="45">
        <v>9</v>
      </c>
      <c r="J703" s="45">
        <v>9</v>
      </c>
      <c r="K703" s="45">
        <f t="shared" ref="K703:K714" si="100">I703*2.54</f>
        <v>22.86</v>
      </c>
      <c r="L703" s="45">
        <f t="shared" ref="L703:L714" si="101">J703*2.54</f>
        <v>22.86</v>
      </c>
      <c r="R703" s="1">
        <v>1</v>
      </c>
      <c r="X703" s="1">
        <v>1</v>
      </c>
    </row>
    <row r="704" spans="1:89" ht="74.25" customHeight="1" x14ac:dyDescent="0.2">
      <c r="A704" s="12" t="s">
        <v>1</v>
      </c>
      <c r="B704" s="12" t="s">
        <v>558</v>
      </c>
      <c r="C704" s="12" t="str">
        <f>C703&amp;" - Deluxe"</f>
        <v>The FTD® Justice™ Basket - Deluxe</v>
      </c>
      <c r="D704" s="1" t="s">
        <v>27</v>
      </c>
      <c r="E704" s="31">
        <v>42.99</v>
      </c>
      <c r="F704" s="32">
        <f t="shared" si="97"/>
        <v>1</v>
      </c>
      <c r="G704" s="31">
        <f t="shared" si="98"/>
        <v>42.99</v>
      </c>
      <c r="H704" s="1" t="s">
        <v>1809</v>
      </c>
      <c r="I704" s="46">
        <v>9</v>
      </c>
      <c r="J704" s="46">
        <v>10</v>
      </c>
      <c r="K704" s="46">
        <f t="shared" si="100"/>
        <v>22.86</v>
      </c>
      <c r="L704" s="46">
        <f t="shared" si="101"/>
        <v>25.4</v>
      </c>
    </row>
    <row r="705" spans="1:89" s="22" customFormat="1" ht="74.25" customHeight="1" x14ac:dyDescent="0.2">
      <c r="A705" s="13" t="s">
        <v>1</v>
      </c>
      <c r="B705" s="13" t="s">
        <v>559</v>
      </c>
      <c r="C705" s="13" t="str">
        <f>C703&amp;" - Premium"</f>
        <v>The FTD® Justice™ Basket - Premium</v>
      </c>
      <c r="D705" s="22" t="s">
        <v>27</v>
      </c>
      <c r="E705" s="33">
        <v>54.99</v>
      </c>
      <c r="F705" s="34">
        <f t="shared" si="97"/>
        <v>1</v>
      </c>
      <c r="G705" s="33">
        <f t="shared" si="98"/>
        <v>54.99</v>
      </c>
      <c r="H705" s="22" t="s">
        <v>1809</v>
      </c>
      <c r="I705" s="47">
        <v>10</v>
      </c>
      <c r="J705" s="47">
        <v>13</v>
      </c>
      <c r="K705" s="47">
        <f t="shared" si="100"/>
        <v>25.4</v>
      </c>
      <c r="L705" s="47">
        <f t="shared" si="101"/>
        <v>33.020000000000003</v>
      </c>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row>
    <row r="706" spans="1:89" ht="74.25" customHeight="1" x14ac:dyDescent="0.2">
      <c r="A706" s="1" t="s">
        <v>1</v>
      </c>
      <c r="B706" s="4" t="s">
        <v>560</v>
      </c>
      <c r="C706" s="1" t="s">
        <v>32</v>
      </c>
      <c r="D706" s="4" t="s">
        <v>27</v>
      </c>
      <c r="E706" s="29">
        <v>42.99</v>
      </c>
      <c r="F706" s="30">
        <f t="shared" si="97"/>
        <v>1</v>
      </c>
      <c r="G706" s="29">
        <f t="shared" si="98"/>
        <v>42.99</v>
      </c>
      <c r="H706" s="61" t="s">
        <v>336</v>
      </c>
      <c r="I706" s="46">
        <v>9</v>
      </c>
      <c r="J706" s="46">
        <v>8</v>
      </c>
      <c r="K706" s="46">
        <f t="shared" si="100"/>
        <v>22.86</v>
      </c>
      <c r="L706" s="46">
        <f t="shared" si="101"/>
        <v>20.32</v>
      </c>
      <c r="R706" s="1">
        <v>1</v>
      </c>
      <c r="X706" s="1">
        <v>1</v>
      </c>
    </row>
    <row r="707" spans="1:89" ht="74.25" customHeight="1" x14ac:dyDescent="0.2">
      <c r="A707" s="12" t="s">
        <v>1</v>
      </c>
      <c r="B707" s="12" t="s">
        <v>561</v>
      </c>
      <c r="C707" s="12" t="str">
        <f>C706&amp;" - Deluxe"</f>
        <v>The FTD® Independence™ Bouquet - Deluxe</v>
      </c>
      <c r="D707" s="1" t="s">
        <v>27</v>
      </c>
      <c r="E707" s="31">
        <v>52.99</v>
      </c>
      <c r="F707" s="32">
        <f t="shared" si="97"/>
        <v>1</v>
      </c>
      <c r="G707" s="31">
        <f t="shared" si="98"/>
        <v>52.99</v>
      </c>
      <c r="H707" s="1" t="s">
        <v>1809</v>
      </c>
      <c r="I707" s="46">
        <v>9</v>
      </c>
      <c r="J707" s="46">
        <v>9</v>
      </c>
      <c r="K707" s="46">
        <f t="shared" si="100"/>
        <v>22.86</v>
      </c>
      <c r="L707" s="46">
        <f t="shared" si="101"/>
        <v>22.86</v>
      </c>
    </row>
    <row r="708" spans="1:89" s="22" customFormat="1" ht="74.25" customHeight="1" x14ac:dyDescent="0.2">
      <c r="A708" s="13" t="s">
        <v>1</v>
      </c>
      <c r="B708" s="13" t="s">
        <v>562</v>
      </c>
      <c r="C708" s="13" t="str">
        <f>C706&amp;" - Premium"</f>
        <v>The FTD® Independence™ Bouquet - Premium</v>
      </c>
      <c r="D708" s="22" t="s">
        <v>27</v>
      </c>
      <c r="E708" s="33">
        <v>72.989999999999995</v>
      </c>
      <c r="F708" s="34">
        <f t="shared" si="97"/>
        <v>1</v>
      </c>
      <c r="G708" s="33">
        <f t="shared" si="98"/>
        <v>72.989999999999995</v>
      </c>
      <c r="H708" s="22" t="s">
        <v>1809</v>
      </c>
      <c r="I708" s="47">
        <v>14</v>
      </c>
      <c r="J708" s="47">
        <v>14</v>
      </c>
      <c r="K708" s="47">
        <f t="shared" si="100"/>
        <v>35.56</v>
      </c>
      <c r="L708" s="47">
        <f t="shared" si="101"/>
        <v>35.56</v>
      </c>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row>
    <row r="709" spans="1:89" ht="74.25" customHeight="1" x14ac:dyDescent="0.2">
      <c r="A709" s="1" t="s">
        <v>1</v>
      </c>
      <c r="B709" s="4" t="s">
        <v>563</v>
      </c>
      <c r="C709" s="1" t="s">
        <v>28</v>
      </c>
      <c r="D709" s="4" t="s">
        <v>27</v>
      </c>
      <c r="E709" s="31" t="s">
        <v>2064</v>
      </c>
      <c r="F709" s="32">
        <f t="shared" si="97"/>
        <v>1</v>
      </c>
      <c r="G709" s="31" t="e">
        <f t="shared" si="98"/>
        <v>#VALUE!</v>
      </c>
      <c r="H709" s="61" t="s">
        <v>1831</v>
      </c>
      <c r="I709" s="46">
        <v>18</v>
      </c>
      <c r="J709" s="46">
        <v>12</v>
      </c>
      <c r="K709" s="46">
        <f t="shared" si="100"/>
        <v>45.72</v>
      </c>
      <c r="L709" s="46">
        <f t="shared" si="101"/>
        <v>30.48</v>
      </c>
      <c r="R709" s="1">
        <v>1</v>
      </c>
      <c r="X709" s="1">
        <v>1</v>
      </c>
    </row>
    <row r="710" spans="1:89" ht="74.25" customHeight="1" x14ac:dyDescent="0.2">
      <c r="A710" s="12" t="s">
        <v>1</v>
      </c>
      <c r="B710" s="12" t="s">
        <v>564</v>
      </c>
      <c r="C710" s="12" t="str">
        <f>C709&amp;" - Deluxe"</f>
        <v>The FTD® American Glory™ Bouquet - Deluxe</v>
      </c>
      <c r="D710" s="1" t="s">
        <v>27</v>
      </c>
      <c r="E710" s="19">
        <v>59.99</v>
      </c>
      <c r="F710" s="48">
        <f t="shared" si="97"/>
        <v>1</v>
      </c>
      <c r="G710" s="19">
        <f t="shared" si="98"/>
        <v>59.99</v>
      </c>
      <c r="H710" s="1" t="s">
        <v>1809</v>
      </c>
      <c r="I710" s="46">
        <v>18</v>
      </c>
      <c r="J710" s="46">
        <v>14</v>
      </c>
      <c r="K710" s="46">
        <f t="shared" si="100"/>
        <v>45.72</v>
      </c>
      <c r="L710" s="46">
        <f t="shared" si="101"/>
        <v>35.56</v>
      </c>
    </row>
    <row r="711" spans="1:89" s="22" customFormat="1" ht="74.25" customHeight="1" x14ac:dyDescent="0.2">
      <c r="A711" s="13" t="s">
        <v>1</v>
      </c>
      <c r="B711" s="13" t="s">
        <v>565</v>
      </c>
      <c r="C711" s="13" t="str">
        <f>C709&amp;" - Premium"</f>
        <v>The FTD® American Glory™ Bouquet - Premium</v>
      </c>
      <c r="D711" s="22" t="s">
        <v>27</v>
      </c>
      <c r="E711" s="20">
        <v>74.989999999999995</v>
      </c>
      <c r="F711" s="49">
        <f t="shared" si="97"/>
        <v>1</v>
      </c>
      <c r="G711" s="20">
        <f t="shared" si="98"/>
        <v>74.989999999999995</v>
      </c>
      <c r="H711" s="22" t="s">
        <v>1809</v>
      </c>
      <c r="I711" s="47">
        <v>20</v>
      </c>
      <c r="J711" s="47">
        <v>16</v>
      </c>
      <c r="K711" s="47">
        <f t="shared" si="100"/>
        <v>50.8</v>
      </c>
      <c r="L711" s="47">
        <f t="shared" si="101"/>
        <v>40.64</v>
      </c>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row>
    <row r="712" spans="1:89" ht="74.25" customHeight="1" x14ac:dyDescent="0.2">
      <c r="A712" s="1" t="s">
        <v>1</v>
      </c>
      <c r="B712" s="4" t="s">
        <v>566</v>
      </c>
      <c r="C712" s="1" t="s">
        <v>23</v>
      </c>
      <c r="D712" s="4" t="s">
        <v>27</v>
      </c>
      <c r="E712" s="31">
        <v>49.99</v>
      </c>
      <c r="F712" s="32">
        <f t="shared" si="97"/>
        <v>1</v>
      </c>
      <c r="G712" s="31">
        <f t="shared" si="98"/>
        <v>49.99</v>
      </c>
      <c r="H712" s="61" t="s">
        <v>29</v>
      </c>
      <c r="I712" s="46">
        <v>18</v>
      </c>
      <c r="J712" s="46">
        <v>14</v>
      </c>
      <c r="K712" s="46">
        <f t="shared" si="100"/>
        <v>45.72</v>
      </c>
      <c r="L712" s="46">
        <f t="shared" si="101"/>
        <v>35.56</v>
      </c>
      <c r="R712" s="1">
        <v>1</v>
      </c>
      <c r="X712" s="1">
        <v>1</v>
      </c>
    </row>
    <row r="713" spans="1:89" ht="74.25" customHeight="1" x14ac:dyDescent="0.2">
      <c r="A713" s="12" t="s">
        <v>1</v>
      </c>
      <c r="B713" s="12" t="s">
        <v>567</v>
      </c>
      <c r="C713" s="12" t="str">
        <f>C712&amp;" - Deluxe"</f>
        <v>The FTD® Unity™ Bouquet - Deluxe</v>
      </c>
      <c r="D713" s="1" t="s">
        <v>27</v>
      </c>
      <c r="E713" s="19">
        <v>64.989999999999995</v>
      </c>
      <c r="F713" s="48">
        <f t="shared" si="97"/>
        <v>1</v>
      </c>
      <c r="G713" s="19">
        <f t="shared" si="98"/>
        <v>64.989999999999995</v>
      </c>
      <c r="H713" s="1" t="s">
        <v>1809</v>
      </c>
      <c r="I713" s="46">
        <v>19</v>
      </c>
      <c r="J713" s="46">
        <v>15</v>
      </c>
      <c r="K713" s="46">
        <f t="shared" si="100"/>
        <v>48.26</v>
      </c>
      <c r="L713" s="46">
        <f t="shared" si="101"/>
        <v>38.1</v>
      </c>
    </row>
    <row r="714" spans="1:89" s="22" customFormat="1" ht="74.25" customHeight="1" x14ac:dyDescent="0.2">
      <c r="A714" s="13" t="s">
        <v>1</v>
      </c>
      <c r="B714" s="13" t="s">
        <v>568</v>
      </c>
      <c r="C714" s="13" t="str">
        <f>C712&amp;" - Premium"</f>
        <v>The FTD® Unity™ Bouquet - Premium</v>
      </c>
      <c r="D714" s="22" t="s">
        <v>27</v>
      </c>
      <c r="E714" s="20">
        <v>79.989999999999995</v>
      </c>
      <c r="F714" s="49">
        <f t="shared" si="97"/>
        <v>1</v>
      </c>
      <c r="G714" s="20">
        <f t="shared" si="98"/>
        <v>79.989999999999995</v>
      </c>
      <c r="H714" s="22" t="s">
        <v>1809</v>
      </c>
      <c r="I714" s="47">
        <v>20</v>
      </c>
      <c r="J714" s="47">
        <v>16</v>
      </c>
      <c r="K714" s="47">
        <f t="shared" si="100"/>
        <v>50.8</v>
      </c>
      <c r="L714" s="47">
        <f t="shared" si="101"/>
        <v>40.64</v>
      </c>
      <c r="M714" s="1"/>
      <c r="N714" s="1"/>
      <c r="O714" s="1"/>
      <c r="P714" s="1"/>
      <c r="Q714" s="1"/>
      <c r="R714" s="101">
        <f>SUM(R498:R712)</f>
        <v>62</v>
      </c>
      <c r="S714" s="102" t="s">
        <v>1738</v>
      </c>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row>
    <row r="715" spans="1:89" s="4" customFormat="1" ht="63" customHeight="1" x14ac:dyDescent="0.2">
      <c r="A715" s="4" t="s">
        <v>1276</v>
      </c>
      <c r="B715" s="4" t="s">
        <v>1730</v>
      </c>
      <c r="C715" s="4" t="s">
        <v>189</v>
      </c>
      <c r="D715" s="4" t="s">
        <v>142</v>
      </c>
      <c r="E715" s="29">
        <v>54.99</v>
      </c>
      <c r="F715" s="50">
        <f t="shared" si="97"/>
        <v>1</v>
      </c>
      <c r="G715" s="21">
        <f t="shared" ref="G715:G746" si="102">VALUE(TRUNC(E715*F715,0)&amp;".99")</f>
        <v>54.99</v>
      </c>
      <c r="H715" s="59" t="s">
        <v>1943</v>
      </c>
      <c r="I715" s="45">
        <v>10</v>
      </c>
      <c r="J715" s="45">
        <v>13</v>
      </c>
      <c r="K715" s="45">
        <f t="shared" ref="K715:L718" si="103">I715*2.54</f>
        <v>25.4</v>
      </c>
      <c r="L715" s="45">
        <f t="shared" si="103"/>
        <v>33.020000000000003</v>
      </c>
      <c r="M715" s="1"/>
      <c r="N715" s="1"/>
      <c r="O715" s="1"/>
      <c r="P715" s="1"/>
      <c r="Q715" s="1"/>
      <c r="R715" s="1">
        <v>1</v>
      </c>
      <c r="S715" s="1"/>
      <c r="T715" s="1"/>
      <c r="U715" s="1"/>
      <c r="V715" s="1"/>
      <c r="W715" s="1">
        <v>1</v>
      </c>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row>
    <row r="716" spans="1:89" ht="63" customHeight="1" x14ac:dyDescent="0.2">
      <c r="A716" s="12" t="s">
        <v>1276</v>
      </c>
      <c r="B716" s="12" t="s">
        <v>1731</v>
      </c>
      <c r="C716" s="12" t="str">
        <f>C715&amp;" - Deluxe"</f>
        <v>The FTD® New Sunrise™ Bouquet - Deluxe</v>
      </c>
      <c r="D716" s="1" t="s">
        <v>142</v>
      </c>
      <c r="E716" s="31">
        <v>64.989999999999995</v>
      </c>
      <c r="F716" s="48">
        <f t="shared" si="97"/>
        <v>1</v>
      </c>
      <c r="G716" s="19">
        <f t="shared" si="102"/>
        <v>64.989999999999995</v>
      </c>
      <c r="H716" s="1" t="s">
        <v>1809</v>
      </c>
      <c r="I716" s="46">
        <v>11</v>
      </c>
      <c r="J716" s="46">
        <v>14</v>
      </c>
      <c r="K716" s="46">
        <f t="shared" si="103"/>
        <v>27.94</v>
      </c>
      <c r="L716" s="46">
        <f t="shared" si="103"/>
        <v>35.56</v>
      </c>
    </row>
    <row r="717" spans="1:89" ht="63" customHeight="1" x14ac:dyDescent="0.2">
      <c r="A717" s="12" t="s">
        <v>1276</v>
      </c>
      <c r="B717" s="12" t="s">
        <v>1732</v>
      </c>
      <c r="C717" s="12" t="str">
        <f>C715&amp;" - Premium"</f>
        <v>The FTD® New Sunrise™ Bouquet - Premium</v>
      </c>
      <c r="D717" s="1" t="s">
        <v>142</v>
      </c>
      <c r="E717" s="31">
        <v>79.989999999999995</v>
      </c>
      <c r="F717" s="48">
        <f t="shared" si="97"/>
        <v>1</v>
      </c>
      <c r="G717" s="19">
        <f t="shared" si="102"/>
        <v>79.989999999999995</v>
      </c>
      <c r="H717" s="1" t="s">
        <v>1809</v>
      </c>
      <c r="I717" s="46">
        <v>11</v>
      </c>
      <c r="J717" s="46">
        <v>15</v>
      </c>
      <c r="K717" s="46">
        <f t="shared" si="103"/>
        <v>27.94</v>
      </c>
      <c r="L717" s="46">
        <f t="shared" si="103"/>
        <v>38.1</v>
      </c>
    </row>
    <row r="718" spans="1:89" ht="63" customHeight="1" x14ac:dyDescent="0.2">
      <c r="A718" s="12" t="s">
        <v>1276</v>
      </c>
      <c r="B718" s="12" t="s">
        <v>1733</v>
      </c>
      <c r="C718" s="12" t="str">
        <f>C715&amp;" - Exquisite"</f>
        <v>The FTD® New Sunrise™ Bouquet - Exquisite</v>
      </c>
      <c r="D718" s="1" t="s">
        <v>142</v>
      </c>
      <c r="E718" s="31">
        <v>89.99</v>
      </c>
      <c r="F718" s="38">
        <f t="shared" si="97"/>
        <v>1</v>
      </c>
      <c r="G718" s="37">
        <f t="shared" si="102"/>
        <v>89.99</v>
      </c>
      <c r="H718" s="1" t="s">
        <v>1809</v>
      </c>
      <c r="I718" s="12">
        <v>12</v>
      </c>
      <c r="J718" s="12">
        <v>16</v>
      </c>
      <c r="K718" s="12">
        <f t="shared" si="103"/>
        <v>30.48</v>
      </c>
      <c r="L718" s="12">
        <f t="shared" si="103"/>
        <v>40.64</v>
      </c>
    </row>
    <row r="719" spans="1:89" s="4" customFormat="1" ht="75" customHeight="1" x14ac:dyDescent="0.2">
      <c r="A719" s="4" t="s">
        <v>115</v>
      </c>
      <c r="B719" s="4" t="s">
        <v>576</v>
      </c>
      <c r="C719" s="4" t="s">
        <v>34</v>
      </c>
      <c r="D719" s="4" t="s">
        <v>142</v>
      </c>
      <c r="E719" s="21">
        <v>34.99</v>
      </c>
      <c r="F719" s="50">
        <f t="shared" si="97"/>
        <v>1</v>
      </c>
      <c r="G719" s="21">
        <f t="shared" si="102"/>
        <v>34.99</v>
      </c>
      <c r="H719" s="59" t="s">
        <v>1041</v>
      </c>
      <c r="I719" s="45">
        <v>16</v>
      </c>
      <c r="J719" s="45">
        <v>12</v>
      </c>
      <c r="K719" s="45">
        <f t="shared" ref="K719:L722" si="104">I719*2.54</f>
        <v>40.64</v>
      </c>
      <c r="L719" s="45">
        <f t="shared" si="104"/>
        <v>30.48</v>
      </c>
      <c r="M719" s="1"/>
      <c r="N719" s="1"/>
      <c r="O719" s="1"/>
      <c r="P719" s="1"/>
      <c r="Q719" s="1"/>
      <c r="R719" s="1">
        <v>1</v>
      </c>
      <c r="S719" s="1"/>
      <c r="T719" s="1"/>
      <c r="U719" s="1"/>
      <c r="V719" s="1"/>
      <c r="W719" s="1"/>
      <c r="X719" s="1">
        <v>1</v>
      </c>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row>
    <row r="720" spans="1:89" ht="75" customHeight="1" x14ac:dyDescent="0.2">
      <c r="A720" s="12" t="s">
        <v>115</v>
      </c>
      <c r="B720" s="27" t="s">
        <v>577</v>
      </c>
      <c r="C720" s="12" t="str">
        <f>C719&amp;" - Deluxe"</f>
        <v>The FTD® Sunny Sentiments™ Bouquet - Deluxe</v>
      </c>
      <c r="D720" s="1" t="s">
        <v>142</v>
      </c>
      <c r="E720" s="19">
        <v>44.99</v>
      </c>
      <c r="F720" s="48">
        <f t="shared" si="97"/>
        <v>1</v>
      </c>
      <c r="G720" s="19">
        <f t="shared" si="102"/>
        <v>44.99</v>
      </c>
      <c r="H720" s="1" t="s">
        <v>1809</v>
      </c>
      <c r="I720" s="46">
        <v>17</v>
      </c>
      <c r="J720" s="46">
        <v>13</v>
      </c>
      <c r="K720" s="46">
        <f t="shared" si="104"/>
        <v>43.18</v>
      </c>
      <c r="L720" s="46">
        <f t="shared" si="104"/>
        <v>33.020000000000003</v>
      </c>
    </row>
    <row r="721" spans="1:89" ht="75" customHeight="1" x14ac:dyDescent="0.2">
      <c r="A721" s="12" t="s">
        <v>115</v>
      </c>
      <c r="B721" s="27" t="s">
        <v>578</v>
      </c>
      <c r="C721" s="12" t="str">
        <f>C719&amp;" - Premium"</f>
        <v>The FTD® Sunny Sentiments™ Bouquet - Premium</v>
      </c>
      <c r="D721" s="1" t="s">
        <v>142</v>
      </c>
      <c r="E721" s="19">
        <v>54.99</v>
      </c>
      <c r="F721" s="48">
        <f t="shared" si="97"/>
        <v>1</v>
      </c>
      <c r="G721" s="19">
        <f t="shared" si="102"/>
        <v>54.99</v>
      </c>
      <c r="H721" s="1" t="s">
        <v>1809</v>
      </c>
      <c r="I721" s="46">
        <v>18</v>
      </c>
      <c r="J721" s="46">
        <v>14</v>
      </c>
      <c r="K721" s="46">
        <f t="shared" si="104"/>
        <v>45.72</v>
      </c>
      <c r="L721" s="46">
        <f t="shared" si="104"/>
        <v>35.56</v>
      </c>
    </row>
    <row r="722" spans="1:89" s="5" customFormat="1" ht="50.25" customHeight="1" x14ac:dyDescent="0.2">
      <c r="A722" s="8" t="str">
        <f>A721</f>
        <v>C
Everyday</v>
      </c>
      <c r="B722" s="13" t="s">
        <v>985</v>
      </c>
      <c r="C722" s="13" t="str">
        <f>C719&amp;" - Exquisite"</f>
        <v>The FTD® Sunny Sentiments™ Bouquet - Exquisite</v>
      </c>
      <c r="D722" s="22" t="str">
        <f>D721</f>
        <v>Everyday</v>
      </c>
      <c r="E722" s="39">
        <v>64.989999999999995</v>
      </c>
      <c r="F722" s="40">
        <f t="shared" si="97"/>
        <v>1</v>
      </c>
      <c r="G722" s="39">
        <f t="shared" si="102"/>
        <v>64.989999999999995</v>
      </c>
      <c r="H722" s="22" t="s">
        <v>1809</v>
      </c>
      <c r="I722" s="13">
        <v>19</v>
      </c>
      <c r="J722" s="13">
        <v>14</v>
      </c>
      <c r="K722" s="13">
        <f t="shared" si="104"/>
        <v>48.26</v>
      </c>
      <c r="L722" s="13">
        <f t="shared" si="104"/>
        <v>35.56</v>
      </c>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row>
    <row r="723" spans="1:89" s="4" customFormat="1" ht="63" customHeight="1" x14ac:dyDescent="0.2">
      <c r="A723" s="4" t="s">
        <v>1276</v>
      </c>
      <c r="B723" s="4" t="s">
        <v>1617</v>
      </c>
      <c r="C723" s="4" t="s">
        <v>1808</v>
      </c>
      <c r="D723" s="4" t="s">
        <v>142</v>
      </c>
      <c r="E723" s="29">
        <v>49.99</v>
      </c>
      <c r="F723" s="50">
        <f t="shared" si="97"/>
        <v>1</v>
      </c>
      <c r="G723" s="21">
        <f t="shared" si="102"/>
        <v>49.99</v>
      </c>
      <c r="H723" s="59" t="s">
        <v>1944</v>
      </c>
      <c r="I723" s="45">
        <v>12</v>
      </c>
      <c r="J723" s="45">
        <v>14</v>
      </c>
      <c r="K723" s="45">
        <f t="shared" ref="K723:L726" si="105">I723*2.54</f>
        <v>30.48</v>
      </c>
      <c r="L723" s="45">
        <f t="shared" si="105"/>
        <v>35.56</v>
      </c>
      <c r="M723" s="1"/>
      <c r="N723" s="1"/>
      <c r="O723" s="1"/>
      <c r="P723" s="1"/>
      <c r="Q723" s="1"/>
      <c r="R723" s="1">
        <v>1</v>
      </c>
      <c r="S723" s="1"/>
      <c r="T723" s="1"/>
      <c r="U723" s="1"/>
      <c r="V723" s="1"/>
      <c r="W723" s="1">
        <v>1</v>
      </c>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row>
    <row r="724" spans="1:89" ht="63" customHeight="1" x14ac:dyDescent="0.2">
      <c r="A724" s="12" t="s">
        <v>1276</v>
      </c>
      <c r="B724" s="12" t="s">
        <v>1618</v>
      </c>
      <c r="C724" s="12" t="str">
        <f>C723&amp;" - Deluxe"</f>
        <v>The FTD® Nature's Bounty™ Bouquet - Deluxe</v>
      </c>
      <c r="D724" s="1" t="s">
        <v>142</v>
      </c>
      <c r="E724" s="31">
        <v>64.989999999999995</v>
      </c>
      <c r="F724" s="48">
        <f t="shared" si="97"/>
        <v>1</v>
      </c>
      <c r="G724" s="19">
        <f t="shared" si="102"/>
        <v>64.989999999999995</v>
      </c>
      <c r="H724" s="1" t="s">
        <v>1809</v>
      </c>
      <c r="I724" s="46">
        <v>13</v>
      </c>
      <c r="J724" s="46">
        <v>16</v>
      </c>
      <c r="K724" s="46">
        <f t="shared" si="105"/>
        <v>33.020000000000003</v>
      </c>
      <c r="L724" s="46">
        <f t="shared" si="105"/>
        <v>40.64</v>
      </c>
    </row>
    <row r="725" spans="1:89" ht="63" customHeight="1" x14ac:dyDescent="0.2">
      <c r="A725" s="12" t="s">
        <v>1276</v>
      </c>
      <c r="B725" s="12" t="s">
        <v>1619</v>
      </c>
      <c r="C725" s="12" t="str">
        <f>C723&amp;" - Premium"</f>
        <v>The FTD® Nature's Bounty™ Bouquet - Premium</v>
      </c>
      <c r="D725" s="1" t="s">
        <v>142</v>
      </c>
      <c r="E725" s="31">
        <v>89.99</v>
      </c>
      <c r="F725" s="48">
        <f t="shared" si="97"/>
        <v>1</v>
      </c>
      <c r="G725" s="19">
        <f t="shared" si="102"/>
        <v>89.99</v>
      </c>
      <c r="H725" s="1" t="s">
        <v>1809</v>
      </c>
      <c r="I725" s="46">
        <v>14</v>
      </c>
      <c r="J725" s="46">
        <v>18</v>
      </c>
      <c r="K725" s="46">
        <f t="shared" si="105"/>
        <v>35.56</v>
      </c>
      <c r="L725" s="46">
        <f t="shared" si="105"/>
        <v>45.72</v>
      </c>
    </row>
    <row r="726" spans="1:89" ht="63" customHeight="1" x14ac:dyDescent="0.2">
      <c r="A726" s="12" t="s">
        <v>1276</v>
      </c>
      <c r="B726" s="12" t="s">
        <v>1620</v>
      </c>
      <c r="C726" s="12" t="str">
        <f>C723&amp;" - Exquisite"</f>
        <v>The FTD® Nature's Bounty™ Bouquet - Exquisite</v>
      </c>
      <c r="D726" s="1" t="s">
        <v>142</v>
      </c>
      <c r="E726" s="31">
        <v>104.99</v>
      </c>
      <c r="F726" s="38">
        <f t="shared" si="97"/>
        <v>1</v>
      </c>
      <c r="G726" s="37">
        <f t="shared" si="102"/>
        <v>104.99</v>
      </c>
      <c r="H726" s="1" t="s">
        <v>1809</v>
      </c>
      <c r="I726" s="12">
        <v>14</v>
      </c>
      <c r="J726" s="12">
        <v>20</v>
      </c>
      <c r="K726" s="12">
        <f t="shared" si="105"/>
        <v>35.56</v>
      </c>
      <c r="L726" s="12">
        <f t="shared" si="105"/>
        <v>50.8</v>
      </c>
    </row>
    <row r="727" spans="1:89" s="4" customFormat="1" ht="63" customHeight="1" x14ac:dyDescent="0.2">
      <c r="A727" s="4" t="s">
        <v>1276</v>
      </c>
      <c r="B727" s="4" t="s">
        <v>1621</v>
      </c>
      <c r="C727" s="10" t="s">
        <v>257</v>
      </c>
      <c r="D727" s="4" t="s">
        <v>142</v>
      </c>
      <c r="E727" s="29">
        <v>54.99</v>
      </c>
      <c r="F727" s="50">
        <f t="shared" si="97"/>
        <v>1</v>
      </c>
      <c r="G727" s="21">
        <f t="shared" si="102"/>
        <v>54.99</v>
      </c>
      <c r="H727" s="59" t="s">
        <v>1945</v>
      </c>
      <c r="I727" s="45">
        <v>12</v>
      </c>
      <c r="J727" s="45">
        <v>12</v>
      </c>
      <c r="K727" s="45">
        <f t="shared" ref="K727:L730" si="106">I727*2.54</f>
        <v>30.48</v>
      </c>
      <c r="L727" s="45">
        <f t="shared" si="106"/>
        <v>30.48</v>
      </c>
      <c r="N727" s="1"/>
      <c r="O727" s="1"/>
      <c r="P727" s="1"/>
      <c r="R727" s="1">
        <v>1</v>
      </c>
      <c r="W727" s="4">
        <v>1</v>
      </c>
    </row>
    <row r="728" spans="1:89" ht="63" customHeight="1" x14ac:dyDescent="0.2">
      <c r="A728" s="12" t="s">
        <v>1276</v>
      </c>
      <c r="B728" s="12" t="s">
        <v>1622</v>
      </c>
      <c r="C728" s="12" t="str">
        <f>C727&amp;" - Deluxe"</f>
        <v>The FTD® So Beautiful™ Bouquet - Deluxe</v>
      </c>
      <c r="D728" s="1" t="s">
        <v>142</v>
      </c>
      <c r="E728" s="31">
        <v>69.989999999999995</v>
      </c>
      <c r="F728" s="48">
        <f t="shared" si="97"/>
        <v>1</v>
      </c>
      <c r="G728" s="19">
        <f t="shared" si="102"/>
        <v>69.989999999999995</v>
      </c>
      <c r="H728" s="1" t="s">
        <v>359</v>
      </c>
      <c r="I728" s="46">
        <v>14</v>
      </c>
      <c r="J728" s="46">
        <v>14</v>
      </c>
      <c r="K728" s="46">
        <f t="shared" si="106"/>
        <v>35.56</v>
      </c>
      <c r="L728" s="46">
        <f t="shared" si="106"/>
        <v>35.56</v>
      </c>
    </row>
    <row r="729" spans="1:89" ht="63" customHeight="1" x14ac:dyDescent="0.2">
      <c r="A729" s="12" t="s">
        <v>1276</v>
      </c>
      <c r="B729" s="12" t="s">
        <v>1623</v>
      </c>
      <c r="C729" s="12" t="str">
        <f>C727&amp;" - Premium"</f>
        <v>The FTD® So Beautiful™ Bouquet - Premium</v>
      </c>
      <c r="D729" s="1" t="s">
        <v>142</v>
      </c>
      <c r="E729" s="31">
        <v>79.989999999999995</v>
      </c>
      <c r="F729" s="48">
        <f t="shared" si="97"/>
        <v>1</v>
      </c>
      <c r="G729" s="19">
        <f t="shared" si="102"/>
        <v>79.989999999999995</v>
      </c>
      <c r="H729" s="1" t="s">
        <v>359</v>
      </c>
      <c r="I729" s="46">
        <v>15</v>
      </c>
      <c r="J729" s="46">
        <v>15</v>
      </c>
      <c r="K729" s="46">
        <f t="shared" si="106"/>
        <v>38.1</v>
      </c>
      <c r="L729" s="46">
        <f t="shared" si="106"/>
        <v>38.1</v>
      </c>
    </row>
    <row r="730" spans="1:89" ht="63" customHeight="1" x14ac:dyDescent="0.2">
      <c r="A730" s="12" t="s">
        <v>1276</v>
      </c>
      <c r="B730" s="12" t="s">
        <v>1624</v>
      </c>
      <c r="C730" s="12" t="str">
        <f>C727&amp;" - Exquisite"</f>
        <v>The FTD® So Beautiful™ Bouquet - Exquisite</v>
      </c>
      <c r="D730" s="1" t="s">
        <v>142</v>
      </c>
      <c r="E730" s="31">
        <v>89.99</v>
      </c>
      <c r="F730" s="38">
        <f t="shared" si="97"/>
        <v>1</v>
      </c>
      <c r="G730" s="37">
        <f t="shared" si="102"/>
        <v>89.99</v>
      </c>
      <c r="H730" s="1" t="s">
        <v>359</v>
      </c>
      <c r="I730" s="12">
        <v>16</v>
      </c>
      <c r="J730" s="12">
        <v>16</v>
      </c>
      <c r="K730" s="12">
        <f t="shared" si="106"/>
        <v>40.64</v>
      </c>
      <c r="L730" s="12">
        <f t="shared" si="106"/>
        <v>40.64</v>
      </c>
    </row>
    <row r="731" spans="1:89" s="4" customFormat="1" ht="63" customHeight="1" x14ac:dyDescent="0.2">
      <c r="A731" s="4" t="s">
        <v>1276</v>
      </c>
      <c r="B731" s="4" t="s">
        <v>1625</v>
      </c>
      <c r="C731" s="4" t="s">
        <v>220</v>
      </c>
      <c r="D731" s="4" t="s">
        <v>142</v>
      </c>
      <c r="E731" s="29">
        <v>54.99</v>
      </c>
      <c r="F731" s="50">
        <f t="shared" si="97"/>
        <v>1</v>
      </c>
      <c r="G731" s="21">
        <f t="shared" si="102"/>
        <v>54.99</v>
      </c>
      <c r="H731" s="59" t="s">
        <v>1946</v>
      </c>
      <c r="I731" s="45">
        <v>12</v>
      </c>
      <c r="J731" s="45">
        <v>12</v>
      </c>
      <c r="K731" s="45">
        <f t="shared" ref="K731:L734" si="107">I731*2.54</f>
        <v>30.48</v>
      </c>
      <c r="L731" s="45">
        <f t="shared" si="107"/>
        <v>30.48</v>
      </c>
      <c r="N731" s="1"/>
      <c r="O731" s="1"/>
      <c r="P731" s="1"/>
      <c r="R731" s="1">
        <v>1</v>
      </c>
      <c r="W731" s="4">
        <v>1</v>
      </c>
    </row>
    <row r="732" spans="1:89" ht="63" customHeight="1" x14ac:dyDescent="0.2">
      <c r="A732" s="12" t="s">
        <v>1276</v>
      </c>
      <c r="B732" s="12" t="s">
        <v>1626</v>
      </c>
      <c r="C732" s="12" t="str">
        <f>C731&amp;" - Deluxe"</f>
        <v>The FTD® Perfect Sun™ Bouquet - Deluxe</v>
      </c>
      <c r="D732" s="1" t="s">
        <v>142</v>
      </c>
      <c r="E732" s="31">
        <v>69.989999999999995</v>
      </c>
      <c r="F732" s="48">
        <f t="shared" si="97"/>
        <v>1</v>
      </c>
      <c r="G732" s="19">
        <f t="shared" si="102"/>
        <v>69.989999999999995</v>
      </c>
      <c r="H732" s="1" t="s">
        <v>359</v>
      </c>
      <c r="I732" s="46">
        <v>14</v>
      </c>
      <c r="J732" s="46">
        <v>14</v>
      </c>
      <c r="K732" s="46">
        <f t="shared" si="107"/>
        <v>35.56</v>
      </c>
      <c r="L732" s="46">
        <f t="shared" si="107"/>
        <v>35.56</v>
      </c>
    </row>
    <row r="733" spans="1:89" ht="63" customHeight="1" x14ac:dyDescent="0.2">
      <c r="A733" s="12" t="s">
        <v>1276</v>
      </c>
      <c r="B733" s="12" t="s">
        <v>1627</v>
      </c>
      <c r="C733" s="12" t="str">
        <f>C731&amp;" - Premium"</f>
        <v>The FTD® Perfect Sun™ Bouquet - Premium</v>
      </c>
      <c r="D733" s="1" t="s">
        <v>142</v>
      </c>
      <c r="E733" s="31">
        <v>89.99</v>
      </c>
      <c r="F733" s="48">
        <f t="shared" si="97"/>
        <v>1</v>
      </c>
      <c r="G733" s="19">
        <f t="shared" si="102"/>
        <v>89.99</v>
      </c>
      <c r="H733" s="1" t="s">
        <v>359</v>
      </c>
      <c r="I733" s="46">
        <v>15</v>
      </c>
      <c r="J733" s="46">
        <v>15</v>
      </c>
      <c r="K733" s="46">
        <f t="shared" si="107"/>
        <v>38.1</v>
      </c>
      <c r="L733" s="46">
        <f t="shared" si="107"/>
        <v>38.1</v>
      </c>
    </row>
    <row r="734" spans="1:89" s="22" customFormat="1" ht="63" customHeight="1" x14ac:dyDescent="0.2">
      <c r="A734" s="13" t="s">
        <v>1276</v>
      </c>
      <c r="B734" s="13" t="s">
        <v>1628</v>
      </c>
      <c r="C734" s="13" t="str">
        <f>C731&amp;" - Exquisite"</f>
        <v>The FTD® Perfect Sun™ Bouquet - Exquisite</v>
      </c>
      <c r="D734" s="22" t="s">
        <v>142</v>
      </c>
      <c r="E734" s="33">
        <v>109.99</v>
      </c>
      <c r="F734" s="40">
        <f t="shared" si="97"/>
        <v>1</v>
      </c>
      <c r="G734" s="39">
        <f t="shared" si="102"/>
        <v>109.99</v>
      </c>
      <c r="H734" s="22" t="s">
        <v>359</v>
      </c>
      <c r="I734" s="13">
        <v>16</v>
      </c>
      <c r="J734" s="13">
        <v>16</v>
      </c>
      <c r="K734" s="13">
        <f t="shared" si="107"/>
        <v>40.64</v>
      </c>
      <c r="L734" s="13">
        <f t="shared" si="107"/>
        <v>40.64</v>
      </c>
    </row>
    <row r="735" spans="1:89" ht="63" customHeight="1" x14ac:dyDescent="0.2">
      <c r="A735" s="1" t="s">
        <v>1276</v>
      </c>
      <c r="B735" s="1" t="s">
        <v>1629</v>
      </c>
      <c r="C735" s="1" t="s">
        <v>1351</v>
      </c>
      <c r="D735" s="1" t="s">
        <v>142</v>
      </c>
      <c r="E735" s="31">
        <v>64.989999999999995</v>
      </c>
      <c r="F735" s="48">
        <f t="shared" si="97"/>
        <v>1</v>
      </c>
      <c r="G735" s="19">
        <f t="shared" si="102"/>
        <v>64.989999999999995</v>
      </c>
      <c r="H735" s="57" t="s">
        <v>1947</v>
      </c>
      <c r="I735" s="46">
        <v>14</v>
      </c>
      <c r="J735" s="46">
        <v>16</v>
      </c>
      <c r="K735" s="46">
        <f t="shared" ref="K735:L738" si="108">I735*2.54</f>
        <v>35.56</v>
      </c>
      <c r="L735" s="46">
        <f t="shared" si="108"/>
        <v>40.64</v>
      </c>
      <c r="R735" s="1">
        <v>1</v>
      </c>
      <c r="W735" s="1">
        <v>1</v>
      </c>
    </row>
    <row r="736" spans="1:89" ht="63" customHeight="1" x14ac:dyDescent="0.2">
      <c r="A736" s="12" t="s">
        <v>1276</v>
      </c>
      <c r="B736" s="12" t="s">
        <v>1630</v>
      </c>
      <c r="C736" s="12" t="str">
        <f>C735&amp;" - Deluxe"</f>
        <v>The FTD® Bountiful Garden™ Bouquet - Deluxe</v>
      </c>
      <c r="D736" s="1" t="s">
        <v>142</v>
      </c>
      <c r="E736" s="31">
        <v>79.989999999999995</v>
      </c>
      <c r="F736" s="48">
        <f t="shared" si="97"/>
        <v>1</v>
      </c>
      <c r="G736" s="19">
        <f t="shared" si="102"/>
        <v>79.989999999999995</v>
      </c>
      <c r="H736" s="1" t="s">
        <v>1809</v>
      </c>
      <c r="I736" s="46">
        <v>15</v>
      </c>
      <c r="J736" s="46">
        <v>18</v>
      </c>
      <c r="K736" s="46">
        <f t="shared" si="108"/>
        <v>38.1</v>
      </c>
      <c r="L736" s="46">
        <f t="shared" si="108"/>
        <v>45.72</v>
      </c>
    </row>
    <row r="737" spans="1:89" ht="63" customHeight="1" x14ac:dyDescent="0.2">
      <c r="A737" s="12" t="s">
        <v>1276</v>
      </c>
      <c r="B737" s="12" t="s">
        <v>1631</v>
      </c>
      <c r="C737" s="12" t="str">
        <f>C735&amp;" - Premium"</f>
        <v>The FTD® Bountiful Garden™ Bouquet - Premium</v>
      </c>
      <c r="D737" s="1" t="s">
        <v>142</v>
      </c>
      <c r="E737" s="31">
        <v>104.99</v>
      </c>
      <c r="F737" s="48">
        <f t="shared" si="97"/>
        <v>1</v>
      </c>
      <c r="G737" s="19">
        <f t="shared" si="102"/>
        <v>104.99</v>
      </c>
      <c r="H737" s="1" t="s">
        <v>1809</v>
      </c>
      <c r="I737" s="46">
        <v>16</v>
      </c>
      <c r="J737" s="46">
        <v>20</v>
      </c>
      <c r="K737" s="46">
        <f t="shared" si="108"/>
        <v>40.64</v>
      </c>
      <c r="L737" s="46">
        <f t="shared" si="108"/>
        <v>50.8</v>
      </c>
    </row>
    <row r="738" spans="1:89" ht="63" customHeight="1" x14ac:dyDescent="0.2">
      <c r="A738" s="12" t="s">
        <v>1276</v>
      </c>
      <c r="B738" s="12" t="s">
        <v>1632</v>
      </c>
      <c r="C738" s="12" t="str">
        <f>C735&amp;" - Exquisite"</f>
        <v>The FTD® Bountiful Garden™ Bouquet - Exquisite</v>
      </c>
      <c r="D738" s="1" t="s">
        <v>142</v>
      </c>
      <c r="E738" s="31">
        <v>119.99</v>
      </c>
      <c r="F738" s="38">
        <f t="shared" si="97"/>
        <v>1</v>
      </c>
      <c r="G738" s="37">
        <f t="shared" si="102"/>
        <v>119.99</v>
      </c>
      <c r="H738" s="1" t="s">
        <v>1809</v>
      </c>
      <c r="I738" s="12">
        <v>16</v>
      </c>
      <c r="J738" s="12">
        <v>21</v>
      </c>
      <c r="K738" s="12">
        <f t="shared" si="108"/>
        <v>40.64</v>
      </c>
      <c r="L738" s="12">
        <f t="shared" si="108"/>
        <v>53.34</v>
      </c>
    </row>
    <row r="739" spans="1:89" s="4" customFormat="1" ht="75" customHeight="1" x14ac:dyDescent="0.2">
      <c r="A739" s="4" t="s">
        <v>115</v>
      </c>
      <c r="B739" s="4" t="s">
        <v>581</v>
      </c>
      <c r="C739" s="4" t="s">
        <v>33</v>
      </c>
      <c r="D739" s="4" t="s">
        <v>142</v>
      </c>
      <c r="E739" s="21">
        <v>29.99</v>
      </c>
      <c r="F739" s="50">
        <f t="shared" si="97"/>
        <v>1</v>
      </c>
      <c r="G739" s="21">
        <f t="shared" si="102"/>
        <v>29.99</v>
      </c>
      <c r="H739" s="59" t="s">
        <v>1042</v>
      </c>
      <c r="I739" s="45">
        <v>14</v>
      </c>
      <c r="J739" s="45">
        <v>10</v>
      </c>
      <c r="K739" s="45">
        <f t="shared" ref="K739:L742" si="109">I739*2.54</f>
        <v>35.56</v>
      </c>
      <c r="L739" s="45">
        <f t="shared" si="109"/>
        <v>25.4</v>
      </c>
      <c r="M739" s="1"/>
      <c r="N739" s="1"/>
      <c r="O739" s="1"/>
      <c r="P739" s="1"/>
      <c r="Q739" s="1"/>
      <c r="R739" s="1">
        <v>1</v>
      </c>
      <c r="S739" s="1"/>
      <c r="T739" s="1"/>
      <c r="U739" s="1"/>
      <c r="V739" s="1"/>
      <c r="W739" s="1"/>
      <c r="X739" s="1">
        <v>1</v>
      </c>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row>
    <row r="740" spans="1:89" ht="75" customHeight="1" x14ac:dyDescent="0.2">
      <c r="A740" s="12" t="s">
        <v>115</v>
      </c>
      <c r="B740" s="27" t="s">
        <v>582</v>
      </c>
      <c r="C740" s="12" t="str">
        <f>C739&amp;" - Deluxe"</f>
        <v>The FTD® Sweet Splendor™ Bouquet - Deluxe</v>
      </c>
      <c r="D740" s="1" t="s">
        <v>142</v>
      </c>
      <c r="E740" s="19">
        <v>39.99</v>
      </c>
      <c r="F740" s="48">
        <f t="shared" si="97"/>
        <v>1</v>
      </c>
      <c r="G740" s="19">
        <f t="shared" si="102"/>
        <v>39.99</v>
      </c>
      <c r="H740" s="1" t="s">
        <v>1809</v>
      </c>
      <c r="I740" s="46">
        <v>15</v>
      </c>
      <c r="J740" s="46">
        <v>11</v>
      </c>
      <c r="K740" s="46">
        <f t="shared" si="109"/>
        <v>38.1</v>
      </c>
      <c r="L740" s="46">
        <f t="shared" si="109"/>
        <v>27.94</v>
      </c>
    </row>
    <row r="741" spans="1:89" ht="75" customHeight="1" x14ac:dyDescent="0.2">
      <c r="A741" s="12" t="s">
        <v>115</v>
      </c>
      <c r="B741" s="27" t="s">
        <v>583</v>
      </c>
      <c r="C741" s="12" t="str">
        <f>C739&amp;" - Premium"</f>
        <v>The FTD® Sweet Splendor™ Bouquet - Premium</v>
      </c>
      <c r="D741" s="1" t="s">
        <v>142</v>
      </c>
      <c r="E741" s="19">
        <v>49.99</v>
      </c>
      <c r="F741" s="48">
        <f t="shared" si="97"/>
        <v>1</v>
      </c>
      <c r="G741" s="19">
        <f t="shared" si="102"/>
        <v>49.99</v>
      </c>
      <c r="H741" s="1" t="s">
        <v>1809</v>
      </c>
      <c r="I741" s="46">
        <v>16</v>
      </c>
      <c r="J741" s="46">
        <v>12</v>
      </c>
      <c r="K741" s="46">
        <f t="shared" si="109"/>
        <v>40.64</v>
      </c>
      <c r="L741" s="46">
        <f t="shared" si="109"/>
        <v>30.48</v>
      </c>
    </row>
    <row r="742" spans="1:89" s="5" customFormat="1" ht="50.25" customHeight="1" x14ac:dyDescent="0.2">
      <c r="A742" s="8" t="str">
        <f>A741</f>
        <v>C
Everyday</v>
      </c>
      <c r="B742" s="13" t="s">
        <v>860</v>
      </c>
      <c r="C742" s="13" t="str">
        <f>C739&amp;" - Exquisite"</f>
        <v>The FTD® Sweet Splendor™ Bouquet - Exquisite</v>
      </c>
      <c r="D742" s="22" t="str">
        <f>D741</f>
        <v>Everyday</v>
      </c>
      <c r="E742" s="39">
        <v>59.99</v>
      </c>
      <c r="F742" s="40">
        <f t="shared" si="97"/>
        <v>1</v>
      </c>
      <c r="G742" s="39">
        <f t="shared" si="102"/>
        <v>59.99</v>
      </c>
      <c r="H742" s="22" t="s">
        <v>1809</v>
      </c>
      <c r="I742" s="13">
        <v>18</v>
      </c>
      <c r="J742" s="13">
        <v>13</v>
      </c>
      <c r="K742" s="13">
        <f t="shared" si="109"/>
        <v>45.72</v>
      </c>
      <c r="L742" s="13">
        <f t="shared" si="109"/>
        <v>33.020000000000003</v>
      </c>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row>
    <row r="743" spans="1:89" s="23" customFormat="1" ht="65.25" customHeight="1" x14ac:dyDescent="0.2">
      <c r="A743" s="23" t="s">
        <v>115</v>
      </c>
      <c r="B743" s="23" t="s">
        <v>888</v>
      </c>
      <c r="C743" s="23" t="s">
        <v>258</v>
      </c>
      <c r="D743" s="23" t="s">
        <v>142</v>
      </c>
      <c r="E743" s="24">
        <v>89.99</v>
      </c>
      <c r="F743" s="51">
        <f t="shared" si="97"/>
        <v>1</v>
      </c>
      <c r="G743" s="24">
        <f t="shared" si="102"/>
        <v>89.99</v>
      </c>
      <c r="H743" s="60" t="s">
        <v>1832</v>
      </c>
      <c r="I743" s="52">
        <v>8</v>
      </c>
      <c r="J743" s="52">
        <v>13</v>
      </c>
      <c r="K743" s="52">
        <f>I743*2.54</f>
        <v>20.32</v>
      </c>
      <c r="L743" s="52">
        <f>J743*2.54</f>
        <v>33.020000000000003</v>
      </c>
      <c r="M743" s="1"/>
      <c r="N743" s="1"/>
      <c r="O743" s="1"/>
      <c r="P743" s="1"/>
      <c r="Q743" s="1"/>
      <c r="R743" s="1">
        <v>1</v>
      </c>
      <c r="S743" s="1"/>
      <c r="T743" s="1"/>
      <c r="U743" s="1"/>
      <c r="V743" s="1"/>
      <c r="W743" s="1"/>
      <c r="X743" s="1">
        <v>1</v>
      </c>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row>
    <row r="744" spans="1:89" s="4" customFormat="1" ht="63" customHeight="1" x14ac:dyDescent="0.2">
      <c r="A744" s="4" t="s">
        <v>1276</v>
      </c>
      <c r="B744" s="4" t="s">
        <v>1513</v>
      </c>
      <c r="C744" s="4" t="s">
        <v>338</v>
      </c>
      <c r="D744" s="4" t="s">
        <v>142</v>
      </c>
      <c r="E744" s="29">
        <v>34.99</v>
      </c>
      <c r="F744" s="50">
        <f t="shared" si="97"/>
        <v>1</v>
      </c>
      <c r="G744" s="21">
        <f t="shared" si="102"/>
        <v>34.99</v>
      </c>
      <c r="H744" s="59" t="s">
        <v>1948</v>
      </c>
      <c r="I744" s="45">
        <v>9</v>
      </c>
      <c r="J744" s="45">
        <v>10</v>
      </c>
      <c r="K744" s="45">
        <f t="shared" ref="K744:L746" si="110">I744*2.54</f>
        <v>22.86</v>
      </c>
      <c r="L744" s="45">
        <f t="shared" si="110"/>
        <v>25.4</v>
      </c>
      <c r="M744" s="1"/>
      <c r="N744" s="1"/>
      <c r="O744" s="1"/>
      <c r="P744" s="1"/>
      <c r="Q744" s="1"/>
      <c r="R744" s="1">
        <v>1</v>
      </c>
      <c r="S744" s="1"/>
      <c r="T744" s="1"/>
      <c r="U744" s="1"/>
      <c r="V744" s="1"/>
      <c r="W744" s="1">
        <v>1</v>
      </c>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row>
    <row r="745" spans="1:89" ht="63" customHeight="1" x14ac:dyDescent="0.2">
      <c r="A745" s="12" t="s">
        <v>1276</v>
      </c>
      <c r="B745" s="12" t="s">
        <v>1514</v>
      </c>
      <c r="C745" s="12" t="str">
        <f>C744&amp;" - Deluxe"</f>
        <v>The FTD® Uplifting Moments™ Basket - Deluxe</v>
      </c>
      <c r="D745" s="1" t="s">
        <v>142</v>
      </c>
      <c r="E745" s="31">
        <v>44.99</v>
      </c>
      <c r="F745" s="48">
        <f t="shared" si="97"/>
        <v>1</v>
      </c>
      <c r="G745" s="19">
        <f t="shared" si="102"/>
        <v>44.99</v>
      </c>
      <c r="H745" s="1" t="s">
        <v>359</v>
      </c>
      <c r="I745" s="46">
        <v>10</v>
      </c>
      <c r="J745" s="46">
        <v>11</v>
      </c>
      <c r="K745" s="46">
        <f t="shared" si="110"/>
        <v>25.4</v>
      </c>
      <c r="L745" s="46">
        <f t="shared" si="110"/>
        <v>27.94</v>
      </c>
    </row>
    <row r="746" spans="1:89" ht="63" customHeight="1" x14ac:dyDescent="0.2">
      <c r="A746" s="12" t="s">
        <v>1276</v>
      </c>
      <c r="B746" s="12" t="s">
        <v>1515</v>
      </c>
      <c r="C746" s="12" t="str">
        <f>C744&amp;" - Premium"</f>
        <v>The FTD® Uplifting Moments™ Basket - Premium</v>
      </c>
      <c r="D746" s="1" t="s">
        <v>142</v>
      </c>
      <c r="E746" s="31">
        <v>54.99</v>
      </c>
      <c r="F746" s="48">
        <f t="shared" si="97"/>
        <v>1</v>
      </c>
      <c r="G746" s="19">
        <f t="shared" si="102"/>
        <v>54.99</v>
      </c>
      <c r="H746" s="1" t="s">
        <v>359</v>
      </c>
      <c r="I746" s="46">
        <v>11</v>
      </c>
      <c r="J746" s="46">
        <v>12</v>
      </c>
      <c r="K746" s="46">
        <f t="shared" si="110"/>
        <v>27.94</v>
      </c>
      <c r="L746" s="46">
        <f t="shared" si="110"/>
        <v>30.48</v>
      </c>
    </row>
    <row r="747" spans="1:89" s="4" customFormat="1" ht="63" customHeight="1" x14ac:dyDescent="0.2">
      <c r="A747" s="4" t="s">
        <v>1276</v>
      </c>
      <c r="B747" s="4" t="s">
        <v>1504</v>
      </c>
      <c r="C747" s="4" t="s">
        <v>254</v>
      </c>
      <c r="D747" s="4" t="s">
        <v>142</v>
      </c>
      <c r="E747" s="29">
        <v>49.99</v>
      </c>
      <c r="F747" s="50">
        <f t="shared" si="97"/>
        <v>1</v>
      </c>
      <c r="G747" s="21">
        <f t="shared" ref="G747:G779" si="111">VALUE(TRUNC(E747*F747,0)&amp;".99")</f>
        <v>49.99</v>
      </c>
      <c r="H747" s="59" t="s">
        <v>1949</v>
      </c>
      <c r="I747" s="45">
        <v>21</v>
      </c>
      <c r="J747" s="45">
        <v>12</v>
      </c>
      <c r="K747" s="45">
        <f t="shared" ref="K747:K755" si="112">I747*2.54</f>
        <v>53.34</v>
      </c>
      <c r="L747" s="45">
        <f t="shared" ref="L747:L755" si="113">J747*2.54</f>
        <v>30.48</v>
      </c>
      <c r="M747" s="1"/>
      <c r="N747" s="1"/>
      <c r="O747" s="1"/>
      <c r="P747" s="1"/>
      <c r="Q747" s="1"/>
      <c r="R747" s="1">
        <v>1</v>
      </c>
      <c r="S747" s="1"/>
      <c r="T747" s="1"/>
      <c r="U747" s="1"/>
      <c r="V747" s="1"/>
      <c r="W747" s="1">
        <v>1</v>
      </c>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row>
    <row r="748" spans="1:89" ht="63" customHeight="1" x14ac:dyDescent="0.2">
      <c r="A748" s="12" t="s">
        <v>1276</v>
      </c>
      <c r="B748" s="12" t="s">
        <v>1505</v>
      </c>
      <c r="C748" s="12" t="str">
        <f>C747&amp;" - Deluxe"</f>
        <v>The FTD® Perfect Harmony™ Bouquet - Deluxe</v>
      </c>
      <c r="D748" s="1" t="s">
        <v>142</v>
      </c>
      <c r="E748" s="31">
        <v>69.989999999999995</v>
      </c>
      <c r="F748" s="48">
        <f t="shared" si="97"/>
        <v>1</v>
      </c>
      <c r="G748" s="19">
        <f t="shared" si="111"/>
        <v>69.989999999999995</v>
      </c>
      <c r="H748" s="1" t="s">
        <v>359</v>
      </c>
      <c r="I748" s="46">
        <v>22</v>
      </c>
      <c r="J748" s="46">
        <v>12</v>
      </c>
      <c r="K748" s="46">
        <f t="shared" si="112"/>
        <v>55.88</v>
      </c>
      <c r="L748" s="46">
        <f t="shared" si="113"/>
        <v>30.48</v>
      </c>
    </row>
    <row r="749" spans="1:89" s="4" customFormat="1" ht="63" customHeight="1" x14ac:dyDescent="0.2">
      <c r="A749" s="4" t="s">
        <v>1276</v>
      </c>
      <c r="B749" s="4" t="s">
        <v>1510</v>
      </c>
      <c r="C749" s="4" t="s">
        <v>1357</v>
      </c>
      <c r="D749" s="4" t="s">
        <v>142</v>
      </c>
      <c r="E749" s="29">
        <v>49.99</v>
      </c>
      <c r="F749" s="50">
        <f t="shared" si="97"/>
        <v>1</v>
      </c>
      <c r="G749" s="21">
        <f t="shared" si="111"/>
        <v>49.99</v>
      </c>
      <c r="H749" s="59" t="s">
        <v>1950</v>
      </c>
      <c r="I749" s="45">
        <v>10</v>
      </c>
      <c r="J749" s="45">
        <v>10</v>
      </c>
      <c r="K749" s="45">
        <f t="shared" si="112"/>
        <v>25.4</v>
      </c>
      <c r="L749" s="45">
        <f t="shared" si="113"/>
        <v>25.4</v>
      </c>
      <c r="M749" s="1"/>
      <c r="N749" s="1"/>
      <c r="O749" s="1"/>
      <c r="P749" s="1"/>
      <c r="Q749" s="1"/>
      <c r="R749" s="1">
        <v>1</v>
      </c>
      <c r="S749" s="1"/>
      <c r="T749" s="1"/>
      <c r="U749" s="1"/>
      <c r="V749" s="1"/>
      <c r="W749" s="1">
        <v>1</v>
      </c>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row>
    <row r="750" spans="1:89" ht="63" customHeight="1" x14ac:dyDescent="0.2">
      <c r="A750" s="12" t="s">
        <v>1276</v>
      </c>
      <c r="B750" s="12" t="s">
        <v>1511</v>
      </c>
      <c r="C750" s="12" t="str">
        <f>C749&amp;" - Deluxe"</f>
        <v>The FTD® Sunny Surprise™ Bouquet - Deluxe</v>
      </c>
      <c r="D750" s="1" t="s">
        <v>142</v>
      </c>
      <c r="E750" s="31">
        <v>59.99</v>
      </c>
      <c r="F750" s="48">
        <f t="shared" si="97"/>
        <v>1</v>
      </c>
      <c r="G750" s="19">
        <f t="shared" si="111"/>
        <v>59.99</v>
      </c>
      <c r="H750" s="1" t="s">
        <v>359</v>
      </c>
      <c r="I750" s="46">
        <v>11</v>
      </c>
      <c r="J750" s="46">
        <v>11</v>
      </c>
      <c r="K750" s="46">
        <f t="shared" si="112"/>
        <v>27.94</v>
      </c>
      <c r="L750" s="46">
        <f t="shared" si="113"/>
        <v>27.94</v>
      </c>
    </row>
    <row r="751" spans="1:89" ht="63" customHeight="1" x14ac:dyDescent="0.2">
      <c r="A751" s="12" t="s">
        <v>1276</v>
      </c>
      <c r="B751" s="12" t="s">
        <v>1512</v>
      </c>
      <c r="C751" s="12" t="str">
        <f>C749&amp;" - Premium"</f>
        <v>The FTD® Sunny Surprise™ Bouquet - Premium</v>
      </c>
      <c r="D751" s="1" t="s">
        <v>142</v>
      </c>
      <c r="E751" s="31">
        <v>69.989999999999995</v>
      </c>
      <c r="F751" s="48">
        <f t="shared" si="97"/>
        <v>1</v>
      </c>
      <c r="G751" s="19">
        <f t="shared" si="111"/>
        <v>69.989999999999995</v>
      </c>
      <c r="H751" s="1" t="s">
        <v>359</v>
      </c>
      <c r="I751" s="46">
        <v>12</v>
      </c>
      <c r="J751" s="46">
        <v>12</v>
      </c>
      <c r="K751" s="46">
        <f t="shared" si="112"/>
        <v>30.48</v>
      </c>
      <c r="L751" s="46">
        <f t="shared" si="113"/>
        <v>30.48</v>
      </c>
    </row>
    <row r="752" spans="1:89" s="4" customFormat="1" ht="63" customHeight="1" x14ac:dyDescent="0.2">
      <c r="A752" s="4" t="s">
        <v>1276</v>
      </c>
      <c r="B752" s="4" t="s">
        <v>1500</v>
      </c>
      <c r="C752" s="4" t="s">
        <v>227</v>
      </c>
      <c r="D752" s="4" t="s">
        <v>142</v>
      </c>
      <c r="E752" s="29">
        <v>39.99</v>
      </c>
      <c r="F752" s="50">
        <f t="shared" si="97"/>
        <v>1</v>
      </c>
      <c r="G752" s="21">
        <f t="shared" si="111"/>
        <v>39.99</v>
      </c>
      <c r="H752" s="59" t="s">
        <v>1951</v>
      </c>
      <c r="I752" s="45">
        <v>9</v>
      </c>
      <c r="J752" s="45">
        <v>10</v>
      </c>
      <c r="K752" s="45">
        <f t="shared" si="112"/>
        <v>22.86</v>
      </c>
      <c r="L752" s="45">
        <f t="shared" si="113"/>
        <v>25.4</v>
      </c>
      <c r="M752" s="1"/>
      <c r="N752" s="1"/>
      <c r="O752" s="1"/>
      <c r="P752" s="1"/>
      <c r="Q752" s="1"/>
      <c r="R752" s="1">
        <v>1</v>
      </c>
      <c r="S752" s="1"/>
      <c r="T752" s="1"/>
      <c r="U752" s="1"/>
      <c r="V752" s="1"/>
      <c r="W752" s="1">
        <v>1</v>
      </c>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row>
    <row r="753" spans="1:89" ht="63" customHeight="1" x14ac:dyDescent="0.2">
      <c r="A753" s="12" t="s">
        <v>1276</v>
      </c>
      <c r="B753" s="12" t="s">
        <v>1501</v>
      </c>
      <c r="C753" s="12" t="str">
        <f>C752&amp;" - Deluxe"</f>
        <v>The FTD® Your Day™ Bouquet - Deluxe</v>
      </c>
      <c r="D753" s="1" t="s">
        <v>142</v>
      </c>
      <c r="E753" s="31">
        <v>49.99</v>
      </c>
      <c r="F753" s="48">
        <f t="shared" si="97"/>
        <v>1</v>
      </c>
      <c r="G753" s="19">
        <f t="shared" si="111"/>
        <v>49.99</v>
      </c>
      <c r="H753" s="1" t="s">
        <v>359</v>
      </c>
      <c r="I753" s="46">
        <v>10</v>
      </c>
      <c r="J753" s="46">
        <v>11</v>
      </c>
      <c r="K753" s="46">
        <f t="shared" si="112"/>
        <v>25.4</v>
      </c>
      <c r="L753" s="46">
        <f t="shared" si="113"/>
        <v>27.94</v>
      </c>
    </row>
    <row r="754" spans="1:89" ht="63" customHeight="1" x14ac:dyDescent="0.2">
      <c r="A754" s="12" t="s">
        <v>1276</v>
      </c>
      <c r="B754" s="12" t="s">
        <v>1502</v>
      </c>
      <c r="C754" s="12" t="str">
        <f>C752&amp;" - Premium"</f>
        <v>The FTD® Your Day™ Bouquet - Premium</v>
      </c>
      <c r="D754" s="1" t="s">
        <v>142</v>
      </c>
      <c r="E754" s="31">
        <v>59.99</v>
      </c>
      <c r="F754" s="48">
        <f t="shared" ref="F754:F817" si="114">$F$1</f>
        <v>1</v>
      </c>
      <c r="G754" s="19">
        <f t="shared" si="111"/>
        <v>59.99</v>
      </c>
      <c r="H754" s="1" t="s">
        <v>359</v>
      </c>
      <c r="I754" s="46">
        <v>14</v>
      </c>
      <c r="J754" s="46">
        <v>14</v>
      </c>
      <c r="K754" s="46">
        <f t="shared" si="112"/>
        <v>35.56</v>
      </c>
      <c r="L754" s="46">
        <f t="shared" si="113"/>
        <v>35.56</v>
      </c>
    </row>
    <row r="755" spans="1:89" ht="63" customHeight="1" x14ac:dyDescent="0.2">
      <c r="A755" s="12" t="s">
        <v>1276</v>
      </c>
      <c r="B755" s="12" t="s">
        <v>1503</v>
      </c>
      <c r="C755" s="12" t="str">
        <f>C752&amp;" - Exquisite"</f>
        <v>The FTD® Your Day™ Bouquet - Exquisite</v>
      </c>
      <c r="D755" s="1" t="s">
        <v>142</v>
      </c>
      <c r="E755" s="31">
        <v>79.989999999999995</v>
      </c>
      <c r="F755" s="38">
        <f t="shared" si="114"/>
        <v>1</v>
      </c>
      <c r="G755" s="37">
        <f t="shared" si="111"/>
        <v>79.989999999999995</v>
      </c>
      <c r="H755" s="1" t="s">
        <v>359</v>
      </c>
      <c r="I755" s="12">
        <v>14</v>
      </c>
      <c r="J755" s="12">
        <v>15</v>
      </c>
      <c r="K755" s="12">
        <f t="shared" si="112"/>
        <v>35.56</v>
      </c>
      <c r="L755" s="12">
        <f t="shared" si="113"/>
        <v>38.1</v>
      </c>
    </row>
    <row r="756" spans="1:89" s="4" customFormat="1" ht="63" customHeight="1" x14ac:dyDescent="0.2">
      <c r="A756" s="4" t="s">
        <v>1276</v>
      </c>
      <c r="B756" s="4" t="s">
        <v>1524</v>
      </c>
      <c r="C756" s="4" t="s">
        <v>1358</v>
      </c>
      <c r="D756" s="4" t="s">
        <v>142</v>
      </c>
      <c r="E756" s="29">
        <v>29.99</v>
      </c>
      <c r="F756" s="50">
        <f t="shared" si="114"/>
        <v>1</v>
      </c>
      <c r="G756" s="21">
        <f t="shared" si="111"/>
        <v>29.99</v>
      </c>
      <c r="H756" s="59" t="s">
        <v>1952</v>
      </c>
      <c r="I756" s="45">
        <v>12</v>
      </c>
      <c r="J756" s="45">
        <v>10</v>
      </c>
      <c r="K756" s="45">
        <f t="shared" ref="K756:L759" si="115">I756*2.54</f>
        <v>30.48</v>
      </c>
      <c r="L756" s="45">
        <f t="shared" si="115"/>
        <v>25.4</v>
      </c>
      <c r="M756" s="1"/>
      <c r="N756" s="1"/>
      <c r="O756" s="1"/>
      <c r="P756" s="1"/>
      <c r="Q756" s="1"/>
      <c r="R756" s="1">
        <v>1</v>
      </c>
      <c r="S756" s="1"/>
      <c r="T756" s="1"/>
      <c r="U756" s="1"/>
      <c r="V756" s="1"/>
      <c r="W756" s="1">
        <v>1</v>
      </c>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row>
    <row r="757" spans="1:89" ht="63" customHeight="1" x14ac:dyDescent="0.2">
      <c r="A757" s="12" t="s">
        <v>1276</v>
      </c>
      <c r="B757" s="12" t="s">
        <v>1525</v>
      </c>
      <c r="C757" s="12" t="str">
        <f>C756&amp;" - Deluxe"</f>
        <v>The FTD® Light &amp; Lovely™ Bouquet - Deluxe</v>
      </c>
      <c r="D757" s="1" t="s">
        <v>142</v>
      </c>
      <c r="E757" s="31">
        <v>39.99</v>
      </c>
      <c r="F757" s="48">
        <f t="shared" si="114"/>
        <v>1</v>
      </c>
      <c r="G757" s="19">
        <f t="shared" si="111"/>
        <v>39.99</v>
      </c>
      <c r="H757" s="1" t="s">
        <v>1809</v>
      </c>
      <c r="I757" s="46">
        <v>13</v>
      </c>
      <c r="J757" s="46">
        <v>11</v>
      </c>
      <c r="K757" s="46">
        <f t="shared" si="115"/>
        <v>33.020000000000003</v>
      </c>
      <c r="L757" s="46">
        <f t="shared" si="115"/>
        <v>27.94</v>
      </c>
    </row>
    <row r="758" spans="1:89" ht="63" customHeight="1" x14ac:dyDescent="0.2">
      <c r="A758" s="12" t="s">
        <v>1276</v>
      </c>
      <c r="B758" s="12" t="s">
        <v>1526</v>
      </c>
      <c r="C758" s="12" t="str">
        <f>C756&amp;" - Premium"</f>
        <v>The FTD® Light &amp; Lovely™ Bouquet - Premium</v>
      </c>
      <c r="D758" s="1" t="s">
        <v>142</v>
      </c>
      <c r="E758" s="31">
        <v>49.99</v>
      </c>
      <c r="F758" s="48">
        <f t="shared" si="114"/>
        <v>1</v>
      </c>
      <c r="G758" s="19">
        <f t="shared" si="111"/>
        <v>49.99</v>
      </c>
      <c r="H758" s="1" t="s">
        <v>1809</v>
      </c>
      <c r="I758" s="46">
        <v>16</v>
      </c>
      <c r="J758" s="46">
        <v>14</v>
      </c>
      <c r="K758" s="46">
        <f t="shared" si="115"/>
        <v>40.64</v>
      </c>
      <c r="L758" s="46">
        <f t="shared" si="115"/>
        <v>35.56</v>
      </c>
    </row>
    <row r="759" spans="1:89" ht="63" customHeight="1" x14ac:dyDescent="0.2">
      <c r="A759" s="12" t="s">
        <v>1276</v>
      </c>
      <c r="B759" s="12" t="s">
        <v>1804</v>
      </c>
      <c r="C759" s="12" t="str">
        <f>C756&amp;" - Exquisite"</f>
        <v>The FTD® Light &amp; Lovely™ Bouquet - Exquisite</v>
      </c>
      <c r="D759" s="1" t="s">
        <v>142</v>
      </c>
      <c r="E759" s="31">
        <v>59.99</v>
      </c>
      <c r="F759" s="38">
        <f t="shared" si="114"/>
        <v>1</v>
      </c>
      <c r="G759" s="37">
        <f>VALUE(TRUNC(E759*F759,0)&amp;".99")</f>
        <v>59.99</v>
      </c>
      <c r="H759" s="1" t="s">
        <v>1809</v>
      </c>
      <c r="I759" s="12">
        <v>17</v>
      </c>
      <c r="J759" s="12">
        <v>15</v>
      </c>
      <c r="K759" s="12">
        <f t="shared" si="115"/>
        <v>43.18</v>
      </c>
      <c r="L759" s="12">
        <f t="shared" si="115"/>
        <v>38.1</v>
      </c>
    </row>
    <row r="760" spans="1:89" s="4" customFormat="1" ht="63" customHeight="1" x14ac:dyDescent="0.2">
      <c r="A760" s="4" t="s">
        <v>1276</v>
      </c>
      <c r="B760" s="4" t="s">
        <v>1506</v>
      </c>
      <c r="C760" s="4" t="s">
        <v>153</v>
      </c>
      <c r="D760" s="4" t="s">
        <v>142</v>
      </c>
      <c r="E760" s="29">
        <v>49.99</v>
      </c>
      <c r="F760" s="50">
        <f t="shared" si="114"/>
        <v>1</v>
      </c>
      <c r="G760" s="21">
        <f t="shared" si="111"/>
        <v>49.99</v>
      </c>
      <c r="H760" s="59" t="s">
        <v>1953</v>
      </c>
      <c r="I760" s="45">
        <v>15</v>
      </c>
      <c r="J760" s="45">
        <v>12</v>
      </c>
      <c r="K760" s="45">
        <f t="shared" ref="K760:L763" si="116">I760*2.54</f>
        <v>38.1</v>
      </c>
      <c r="L760" s="45">
        <f t="shared" si="116"/>
        <v>30.48</v>
      </c>
      <c r="M760" s="1"/>
      <c r="N760" s="1"/>
      <c r="O760" s="1"/>
      <c r="P760" s="1"/>
      <c r="Q760" s="1"/>
      <c r="R760" s="1">
        <v>1</v>
      </c>
      <c r="S760" s="1"/>
      <c r="T760" s="1"/>
      <c r="U760" s="1"/>
      <c r="V760" s="1"/>
      <c r="W760" s="1">
        <v>1</v>
      </c>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row>
    <row r="761" spans="1:89" ht="63" customHeight="1" x14ac:dyDescent="0.2">
      <c r="A761" s="12" t="s">
        <v>1276</v>
      </c>
      <c r="B761" s="12" t="s">
        <v>1507</v>
      </c>
      <c r="C761" s="12" t="str">
        <f>C760&amp;" - Deluxe"</f>
        <v>The FTD® Daylight™ Bouquet - Deluxe</v>
      </c>
      <c r="D761" s="1" t="s">
        <v>142</v>
      </c>
      <c r="E761" s="31">
        <v>59.99</v>
      </c>
      <c r="F761" s="48">
        <f t="shared" si="114"/>
        <v>1</v>
      </c>
      <c r="G761" s="19">
        <f t="shared" si="111"/>
        <v>59.99</v>
      </c>
      <c r="H761" s="1" t="s">
        <v>359</v>
      </c>
      <c r="I761" s="46">
        <v>16</v>
      </c>
      <c r="J761" s="46">
        <v>12</v>
      </c>
      <c r="K761" s="46">
        <f t="shared" si="116"/>
        <v>40.64</v>
      </c>
      <c r="L761" s="46">
        <f t="shared" si="116"/>
        <v>30.48</v>
      </c>
    </row>
    <row r="762" spans="1:89" ht="63" customHeight="1" x14ac:dyDescent="0.2">
      <c r="A762" s="12" t="s">
        <v>1276</v>
      </c>
      <c r="B762" s="12" t="s">
        <v>1508</v>
      </c>
      <c r="C762" s="12" t="str">
        <f>C760&amp;" - Premium"</f>
        <v>The FTD® Daylight™ Bouquet - Premium</v>
      </c>
      <c r="D762" s="1" t="s">
        <v>142</v>
      </c>
      <c r="E762" s="31">
        <v>69.989999999999995</v>
      </c>
      <c r="F762" s="48">
        <f t="shared" si="114"/>
        <v>1</v>
      </c>
      <c r="G762" s="19">
        <f t="shared" si="111"/>
        <v>69.989999999999995</v>
      </c>
      <c r="H762" s="1" t="s">
        <v>359</v>
      </c>
      <c r="I762" s="46">
        <v>16</v>
      </c>
      <c r="J762" s="46">
        <v>13</v>
      </c>
      <c r="K762" s="46">
        <f t="shared" si="116"/>
        <v>40.64</v>
      </c>
      <c r="L762" s="46">
        <f t="shared" si="116"/>
        <v>33.020000000000003</v>
      </c>
    </row>
    <row r="763" spans="1:89" ht="63" customHeight="1" x14ac:dyDescent="0.2">
      <c r="A763" s="12" t="s">
        <v>1276</v>
      </c>
      <c r="B763" s="12" t="s">
        <v>1509</v>
      </c>
      <c r="C763" s="12" t="str">
        <f>C760&amp;" - Exquisite"</f>
        <v>The FTD® Daylight™ Bouquet - Exquisite</v>
      </c>
      <c r="D763" s="1" t="s">
        <v>142</v>
      </c>
      <c r="E763" s="31">
        <v>79.989999999999995</v>
      </c>
      <c r="F763" s="38">
        <f t="shared" si="114"/>
        <v>1</v>
      </c>
      <c r="G763" s="37">
        <f t="shared" si="111"/>
        <v>79.989999999999995</v>
      </c>
      <c r="H763" s="1" t="s">
        <v>359</v>
      </c>
      <c r="I763" s="12">
        <v>17</v>
      </c>
      <c r="J763" s="12">
        <v>13</v>
      </c>
      <c r="K763" s="12">
        <f t="shared" si="116"/>
        <v>43.18</v>
      </c>
      <c r="L763" s="12">
        <f t="shared" si="116"/>
        <v>33.020000000000003</v>
      </c>
    </row>
    <row r="764" spans="1:89" s="4" customFormat="1" ht="63" customHeight="1" x14ac:dyDescent="0.2">
      <c r="A764" s="4" t="s">
        <v>1276</v>
      </c>
      <c r="B764" s="4" t="s">
        <v>1527</v>
      </c>
      <c r="C764" s="4" t="s">
        <v>86</v>
      </c>
      <c r="D764" s="4" t="s">
        <v>142</v>
      </c>
      <c r="E764" s="29">
        <v>39.99</v>
      </c>
      <c r="F764" s="50">
        <f t="shared" si="114"/>
        <v>1</v>
      </c>
      <c r="G764" s="21">
        <f t="shared" si="111"/>
        <v>39.99</v>
      </c>
      <c r="H764" s="59" t="s">
        <v>1954</v>
      </c>
      <c r="I764" s="45">
        <v>15</v>
      </c>
      <c r="J764" s="45">
        <v>12</v>
      </c>
      <c r="K764" s="45">
        <f t="shared" ref="K764:L767" si="117">I764*2.54</f>
        <v>38.1</v>
      </c>
      <c r="L764" s="45">
        <f t="shared" si="117"/>
        <v>30.48</v>
      </c>
      <c r="M764" s="1"/>
      <c r="N764" s="1"/>
      <c r="O764" s="1"/>
      <c r="P764" s="1"/>
      <c r="Q764" s="1"/>
      <c r="R764" s="1">
        <v>1</v>
      </c>
      <c r="S764" s="1"/>
      <c r="T764" s="1"/>
      <c r="U764" s="1"/>
      <c r="V764" s="1"/>
      <c r="W764" s="1">
        <v>1</v>
      </c>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row>
    <row r="765" spans="1:89" ht="63" customHeight="1" x14ac:dyDescent="0.2">
      <c r="A765" s="12" t="s">
        <v>1276</v>
      </c>
      <c r="B765" s="12" t="s">
        <v>1528</v>
      </c>
      <c r="C765" s="12" t="str">
        <f>C764&amp;" - Deluxe"</f>
        <v>The FTD® Bright &amp; Beautiful™ Bouquet - Deluxe</v>
      </c>
      <c r="D765" s="1" t="s">
        <v>142</v>
      </c>
      <c r="E765" s="31">
        <v>49.99</v>
      </c>
      <c r="F765" s="48">
        <f t="shared" si="114"/>
        <v>1</v>
      </c>
      <c r="G765" s="19">
        <f t="shared" si="111"/>
        <v>49.99</v>
      </c>
      <c r="H765" s="1" t="s">
        <v>359</v>
      </c>
      <c r="I765" s="46">
        <v>17</v>
      </c>
      <c r="J765" s="46">
        <v>13</v>
      </c>
      <c r="K765" s="46">
        <f t="shared" si="117"/>
        <v>43.18</v>
      </c>
      <c r="L765" s="46">
        <f t="shared" si="117"/>
        <v>33.020000000000003</v>
      </c>
    </row>
    <row r="766" spans="1:89" ht="63" customHeight="1" x14ac:dyDescent="0.2">
      <c r="A766" s="12" t="s">
        <v>1276</v>
      </c>
      <c r="B766" s="12" t="s">
        <v>1529</v>
      </c>
      <c r="C766" s="12" t="str">
        <f>C764&amp;" - Premium"</f>
        <v>The FTD® Bright &amp; Beautiful™ Bouquet - Premium</v>
      </c>
      <c r="D766" s="1" t="s">
        <v>142</v>
      </c>
      <c r="E766" s="31">
        <v>59.99</v>
      </c>
      <c r="F766" s="48">
        <f t="shared" si="114"/>
        <v>1</v>
      </c>
      <c r="G766" s="19">
        <f t="shared" si="111"/>
        <v>59.99</v>
      </c>
      <c r="H766" s="1" t="s">
        <v>359</v>
      </c>
      <c r="I766" s="46">
        <v>18</v>
      </c>
      <c r="J766" s="46">
        <v>13</v>
      </c>
      <c r="K766" s="46">
        <f t="shared" si="117"/>
        <v>45.72</v>
      </c>
      <c r="L766" s="46">
        <f t="shared" si="117"/>
        <v>33.020000000000003</v>
      </c>
    </row>
    <row r="767" spans="1:89" ht="63" customHeight="1" x14ac:dyDescent="0.2">
      <c r="A767" s="12" t="s">
        <v>1276</v>
      </c>
      <c r="B767" s="12" t="s">
        <v>1530</v>
      </c>
      <c r="C767" s="12" t="str">
        <f>C764&amp;" - Exquisite"</f>
        <v>The FTD® Bright &amp; Beautiful™ Bouquet - Exquisite</v>
      </c>
      <c r="D767" s="1" t="s">
        <v>142</v>
      </c>
      <c r="E767" s="31">
        <v>74.989999999999995</v>
      </c>
      <c r="F767" s="38">
        <f t="shared" si="114"/>
        <v>1</v>
      </c>
      <c r="G767" s="37">
        <f t="shared" si="111"/>
        <v>74.989999999999995</v>
      </c>
      <c r="H767" s="1" t="s">
        <v>359</v>
      </c>
      <c r="I767" s="12">
        <v>19</v>
      </c>
      <c r="J767" s="12">
        <v>14</v>
      </c>
      <c r="K767" s="12">
        <f t="shared" si="117"/>
        <v>48.26</v>
      </c>
      <c r="L767" s="12">
        <f t="shared" si="117"/>
        <v>35.56</v>
      </c>
    </row>
    <row r="768" spans="1:89" s="4" customFormat="1" ht="63" customHeight="1" x14ac:dyDescent="0.2">
      <c r="A768" s="4" t="s">
        <v>1276</v>
      </c>
      <c r="B768" s="4" t="s">
        <v>1520</v>
      </c>
      <c r="C768" s="4" t="s">
        <v>1793</v>
      </c>
      <c r="D768" s="4" t="s">
        <v>142</v>
      </c>
      <c r="E768" s="29">
        <v>34.99</v>
      </c>
      <c r="F768" s="50">
        <f t="shared" si="114"/>
        <v>1</v>
      </c>
      <c r="G768" s="21">
        <f t="shared" si="111"/>
        <v>34.99</v>
      </c>
      <c r="H768" s="59" t="s">
        <v>1955</v>
      </c>
      <c r="I768" s="45">
        <v>15</v>
      </c>
      <c r="J768" s="45">
        <v>12</v>
      </c>
      <c r="K768" s="45">
        <f t="shared" ref="K768:L771" si="118">I768*2.54</f>
        <v>38.1</v>
      </c>
      <c r="L768" s="45">
        <f t="shared" si="118"/>
        <v>30.48</v>
      </c>
      <c r="M768" s="1"/>
      <c r="N768" s="1"/>
      <c r="O768" s="1"/>
      <c r="P768" s="1"/>
      <c r="Q768" s="1"/>
      <c r="R768" s="1">
        <v>1</v>
      </c>
      <c r="S768" s="1"/>
      <c r="T768" s="1"/>
      <c r="U768" s="1"/>
      <c r="V768" s="1"/>
      <c r="W768" s="1">
        <v>1</v>
      </c>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row>
    <row r="769" spans="1:89" ht="63" customHeight="1" x14ac:dyDescent="0.2">
      <c r="A769" s="12" t="s">
        <v>1276</v>
      </c>
      <c r="B769" s="12" t="s">
        <v>1521</v>
      </c>
      <c r="C769" s="12" t="str">
        <f>C768&amp;" - Deluxe"</f>
        <v>The FTD® Country Calling™ Bouquet - Deluxe</v>
      </c>
      <c r="D769" s="1" t="s">
        <v>142</v>
      </c>
      <c r="E769" s="31">
        <v>44.99</v>
      </c>
      <c r="F769" s="48">
        <f t="shared" si="114"/>
        <v>1</v>
      </c>
      <c r="G769" s="19">
        <f t="shared" si="111"/>
        <v>44.99</v>
      </c>
      <c r="H769" s="1" t="s">
        <v>359</v>
      </c>
      <c r="I769" s="46">
        <v>16</v>
      </c>
      <c r="J769" s="46">
        <v>13</v>
      </c>
      <c r="K769" s="46">
        <f t="shared" si="118"/>
        <v>40.64</v>
      </c>
      <c r="L769" s="46">
        <f t="shared" si="118"/>
        <v>33.020000000000003</v>
      </c>
    </row>
    <row r="770" spans="1:89" ht="63" customHeight="1" x14ac:dyDescent="0.2">
      <c r="A770" s="12" t="s">
        <v>1276</v>
      </c>
      <c r="B770" s="12" t="s">
        <v>1522</v>
      </c>
      <c r="C770" s="12" t="str">
        <f>C768&amp;" - Premium"</f>
        <v>The FTD® Country Calling™ Bouquet - Premium</v>
      </c>
      <c r="D770" s="1" t="s">
        <v>142</v>
      </c>
      <c r="E770" s="31">
        <v>54.99</v>
      </c>
      <c r="F770" s="48">
        <f t="shared" si="114"/>
        <v>1</v>
      </c>
      <c r="G770" s="19">
        <f t="shared" si="111"/>
        <v>54.99</v>
      </c>
      <c r="H770" s="1" t="s">
        <v>359</v>
      </c>
      <c r="I770" s="46">
        <v>17</v>
      </c>
      <c r="J770" s="46">
        <v>14</v>
      </c>
      <c r="K770" s="46">
        <f t="shared" si="118"/>
        <v>43.18</v>
      </c>
      <c r="L770" s="46">
        <f t="shared" si="118"/>
        <v>35.56</v>
      </c>
    </row>
    <row r="771" spans="1:89" ht="63" customHeight="1" x14ac:dyDescent="0.2">
      <c r="A771" s="12" t="s">
        <v>1276</v>
      </c>
      <c r="B771" s="12" t="s">
        <v>1523</v>
      </c>
      <c r="C771" s="12" t="str">
        <f>C768&amp;" - Exquisite"</f>
        <v>The FTD® Country Calling™ Bouquet - Exquisite</v>
      </c>
      <c r="D771" s="1" t="s">
        <v>142</v>
      </c>
      <c r="E771" s="31">
        <v>64.989999999999995</v>
      </c>
      <c r="F771" s="38">
        <f t="shared" si="114"/>
        <v>1</v>
      </c>
      <c r="G771" s="37">
        <f t="shared" si="111"/>
        <v>64.989999999999995</v>
      </c>
      <c r="H771" s="1" t="s">
        <v>359</v>
      </c>
      <c r="I771" s="12">
        <v>18</v>
      </c>
      <c r="J771" s="12">
        <v>15</v>
      </c>
      <c r="K771" s="12">
        <f t="shared" si="118"/>
        <v>45.72</v>
      </c>
      <c r="L771" s="12">
        <f t="shared" si="118"/>
        <v>38.1</v>
      </c>
    </row>
    <row r="772" spans="1:89" s="4" customFormat="1" ht="63" customHeight="1" x14ac:dyDescent="0.2">
      <c r="A772" s="4" t="s">
        <v>1276</v>
      </c>
      <c r="B772" s="4" t="s">
        <v>1535</v>
      </c>
      <c r="C772" s="4" t="s">
        <v>1360</v>
      </c>
      <c r="D772" s="4" t="s">
        <v>142</v>
      </c>
      <c r="E772" s="29">
        <v>39.99</v>
      </c>
      <c r="F772" s="50">
        <f t="shared" si="114"/>
        <v>1</v>
      </c>
      <c r="G772" s="21">
        <f t="shared" si="111"/>
        <v>39.99</v>
      </c>
      <c r="H772" s="59" t="s">
        <v>1956</v>
      </c>
      <c r="I772" s="45">
        <v>9</v>
      </c>
      <c r="J772" s="45">
        <v>9</v>
      </c>
      <c r="K772" s="45">
        <f t="shared" ref="K772:L775" si="119">I772*2.54</f>
        <v>22.86</v>
      </c>
      <c r="L772" s="45">
        <f t="shared" si="119"/>
        <v>22.86</v>
      </c>
      <c r="M772" s="1"/>
      <c r="N772" s="1"/>
      <c r="O772" s="1"/>
      <c r="P772" s="1"/>
      <c r="Q772" s="1"/>
      <c r="R772" s="1">
        <v>1</v>
      </c>
      <c r="S772" s="1"/>
      <c r="T772" s="1"/>
      <c r="U772" s="1"/>
      <c r="V772" s="1"/>
      <c r="W772" s="1">
        <v>1</v>
      </c>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row>
    <row r="773" spans="1:89" ht="63" customHeight="1" x14ac:dyDescent="0.2">
      <c r="A773" s="12" t="s">
        <v>1276</v>
      </c>
      <c r="B773" s="12" t="s">
        <v>1536</v>
      </c>
      <c r="C773" s="12" t="str">
        <f>C772&amp;" - Deluxe"</f>
        <v>The FTD® Color Rush™ Bouquet  - Deluxe</v>
      </c>
      <c r="D773" s="1" t="s">
        <v>142</v>
      </c>
      <c r="E773" s="31">
        <v>49.99</v>
      </c>
      <c r="F773" s="48">
        <f t="shared" si="114"/>
        <v>1</v>
      </c>
      <c r="G773" s="19">
        <f t="shared" si="111"/>
        <v>49.99</v>
      </c>
      <c r="H773" s="1" t="s">
        <v>1809</v>
      </c>
      <c r="I773" s="46">
        <v>9</v>
      </c>
      <c r="J773" s="46">
        <v>10</v>
      </c>
      <c r="K773" s="46">
        <f t="shared" si="119"/>
        <v>22.86</v>
      </c>
      <c r="L773" s="46">
        <f t="shared" si="119"/>
        <v>25.4</v>
      </c>
    </row>
    <row r="774" spans="1:89" ht="63" customHeight="1" x14ac:dyDescent="0.2">
      <c r="A774" s="12" t="s">
        <v>1276</v>
      </c>
      <c r="B774" s="12" t="s">
        <v>1537</v>
      </c>
      <c r="C774" s="12" t="str">
        <f>C772&amp;" - Premium"</f>
        <v>The FTD® Color Rush™ Bouquet  - Premium</v>
      </c>
      <c r="D774" s="1" t="s">
        <v>142</v>
      </c>
      <c r="E774" s="31">
        <v>64.989999999999995</v>
      </c>
      <c r="F774" s="48">
        <f t="shared" si="114"/>
        <v>1</v>
      </c>
      <c r="G774" s="19">
        <f t="shared" si="111"/>
        <v>64.989999999999995</v>
      </c>
      <c r="H774" s="1" t="s">
        <v>1809</v>
      </c>
      <c r="I774" s="46">
        <v>11</v>
      </c>
      <c r="J774" s="46">
        <v>13</v>
      </c>
      <c r="K774" s="46">
        <f t="shared" si="119"/>
        <v>27.94</v>
      </c>
      <c r="L774" s="46">
        <f t="shared" si="119"/>
        <v>33.020000000000003</v>
      </c>
    </row>
    <row r="775" spans="1:89" ht="63" customHeight="1" x14ac:dyDescent="0.2">
      <c r="A775" s="12" t="s">
        <v>1276</v>
      </c>
      <c r="B775" s="12" t="s">
        <v>1538</v>
      </c>
      <c r="C775" s="12" t="str">
        <f>C772&amp;" - Exquisite"</f>
        <v>The FTD® Color Rush™ Bouquet  - Exquisite</v>
      </c>
      <c r="D775" s="1" t="s">
        <v>142</v>
      </c>
      <c r="E775" s="31">
        <v>84.99</v>
      </c>
      <c r="F775" s="38">
        <f t="shared" si="114"/>
        <v>1</v>
      </c>
      <c r="G775" s="37">
        <f t="shared" si="111"/>
        <v>84.99</v>
      </c>
      <c r="H775" s="1" t="s">
        <v>1809</v>
      </c>
      <c r="I775" s="12">
        <v>12</v>
      </c>
      <c r="J775" s="12">
        <v>14</v>
      </c>
      <c r="K775" s="12">
        <f t="shared" si="119"/>
        <v>30.48</v>
      </c>
      <c r="L775" s="12">
        <f t="shared" si="119"/>
        <v>35.56</v>
      </c>
    </row>
    <row r="776" spans="1:89" s="4" customFormat="1" ht="63" customHeight="1" x14ac:dyDescent="0.2">
      <c r="A776" s="4" t="s">
        <v>1276</v>
      </c>
      <c r="B776" s="4" t="s">
        <v>1531</v>
      </c>
      <c r="C776" s="4" t="s">
        <v>284</v>
      </c>
      <c r="D776" s="4" t="s">
        <v>142</v>
      </c>
      <c r="E776" s="29">
        <v>29.99</v>
      </c>
      <c r="F776" s="50">
        <f t="shared" si="114"/>
        <v>1</v>
      </c>
      <c r="G776" s="21">
        <f t="shared" si="111"/>
        <v>29.99</v>
      </c>
      <c r="H776" s="59" t="s">
        <v>1957</v>
      </c>
      <c r="I776" s="45">
        <v>12</v>
      </c>
      <c r="J776" s="45">
        <v>10</v>
      </c>
      <c r="K776" s="45">
        <f t="shared" ref="K776:L779" si="120">I776*2.54</f>
        <v>30.48</v>
      </c>
      <c r="L776" s="45">
        <f t="shared" si="120"/>
        <v>25.4</v>
      </c>
      <c r="M776" s="1"/>
      <c r="N776" s="1"/>
      <c r="O776" s="1"/>
      <c r="P776" s="1"/>
      <c r="Q776" s="1"/>
      <c r="R776" s="1">
        <v>1</v>
      </c>
      <c r="S776" s="1"/>
      <c r="T776" s="1"/>
      <c r="U776" s="1"/>
      <c r="V776" s="1"/>
      <c r="W776" s="1">
        <v>1</v>
      </c>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row>
    <row r="777" spans="1:89" ht="63" customHeight="1" x14ac:dyDescent="0.2">
      <c r="A777" s="12" t="s">
        <v>1276</v>
      </c>
      <c r="B777" s="12" t="s">
        <v>1532</v>
      </c>
      <c r="C777" s="12" t="str">
        <f>C776&amp;" - Deluxe"</f>
        <v>The FTD® Light of My Life™ Bouquet - Deluxe</v>
      </c>
      <c r="D777" s="1" t="s">
        <v>142</v>
      </c>
      <c r="E777" s="31">
        <v>39.99</v>
      </c>
      <c r="F777" s="48">
        <f t="shared" si="114"/>
        <v>1</v>
      </c>
      <c r="G777" s="19">
        <f t="shared" si="111"/>
        <v>39.99</v>
      </c>
      <c r="H777" s="1" t="s">
        <v>359</v>
      </c>
      <c r="I777" s="46">
        <v>15</v>
      </c>
      <c r="J777" s="46">
        <v>13</v>
      </c>
      <c r="K777" s="46">
        <f t="shared" si="120"/>
        <v>38.1</v>
      </c>
      <c r="L777" s="46">
        <f t="shared" si="120"/>
        <v>33.020000000000003</v>
      </c>
    </row>
    <row r="778" spans="1:89" ht="63" customHeight="1" x14ac:dyDescent="0.2">
      <c r="A778" s="12" t="s">
        <v>1276</v>
      </c>
      <c r="B778" s="12" t="s">
        <v>1533</v>
      </c>
      <c r="C778" s="12" t="str">
        <f>C776&amp;" - Premium"</f>
        <v>The FTD® Light of My Life™ Bouquet - Premium</v>
      </c>
      <c r="D778" s="1" t="s">
        <v>142</v>
      </c>
      <c r="E778" s="31">
        <v>49.99</v>
      </c>
      <c r="F778" s="48">
        <f t="shared" si="114"/>
        <v>1</v>
      </c>
      <c r="G778" s="19">
        <f t="shared" si="111"/>
        <v>49.99</v>
      </c>
      <c r="H778" s="1" t="s">
        <v>359</v>
      </c>
      <c r="I778" s="46">
        <v>15</v>
      </c>
      <c r="J778" s="46">
        <v>14</v>
      </c>
      <c r="K778" s="46">
        <f t="shared" si="120"/>
        <v>38.1</v>
      </c>
      <c r="L778" s="46">
        <f t="shared" si="120"/>
        <v>35.56</v>
      </c>
    </row>
    <row r="779" spans="1:89" ht="63" customHeight="1" x14ac:dyDescent="0.2">
      <c r="A779" s="12" t="s">
        <v>1276</v>
      </c>
      <c r="B779" s="12" t="s">
        <v>1534</v>
      </c>
      <c r="C779" s="12" t="str">
        <f>C776&amp;" - Exquisite"</f>
        <v>The FTD® Light of My Life™ Bouquet - Exquisite</v>
      </c>
      <c r="D779" s="1" t="s">
        <v>142</v>
      </c>
      <c r="E779" s="31">
        <v>59.99</v>
      </c>
      <c r="F779" s="38">
        <f t="shared" si="114"/>
        <v>1</v>
      </c>
      <c r="G779" s="37">
        <f t="shared" si="111"/>
        <v>59.99</v>
      </c>
      <c r="H779" s="1" t="s">
        <v>359</v>
      </c>
      <c r="I779" s="12">
        <v>16</v>
      </c>
      <c r="J779" s="12">
        <v>14</v>
      </c>
      <c r="K779" s="12">
        <f t="shared" si="120"/>
        <v>40.64</v>
      </c>
      <c r="L779" s="12">
        <f t="shared" si="120"/>
        <v>35.56</v>
      </c>
    </row>
    <row r="780" spans="1:89" s="4" customFormat="1" ht="63" customHeight="1" x14ac:dyDescent="0.2">
      <c r="A780" s="4" t="s">
        <v>1276</v>
      </c>
      <c r="B780" s="4" t="s">
        <v>1539</v>
      </c>
      <c r="C780" s="4" t="s">
        <v>222</v>
      </c>
      <c r="D780" s="4" t="s">
        <v>142</v>
      </c>
      <c r="E780" s="29">
        <v>39.99</v>
      </c>
      <c r="F780" s="50">
        <f t="shared" si="114"/>
        <v>1</v>
      </c>
      <c r="G780" s="21">
        <f t="shared" ref="G780:G811" si="121">VALUE(TRUNC(E780*F780,0)&amp;".99")</f>
        <v>39.99</v>
      </c>
      <c r="H780" s="59" t="s">
        <v>1958</v>
      </c>
      <c r="I780" s="45">
        <v>9</v>
      </c>
      <c r="J780" s="45">
        <v>10</v>
      </c>
      <c r="K780" s="45">
        <f t="shared" ref="K780:L783" si="122">I780*2.54</f>
        <v>22.86</v>
      </c>
      <c r="L780" s="45">
        <f t="shared" si="122"/>
        <v>25.4</v>
      </c>
      <c r="M780" s="1"/>
      <c r="N780" s="1"/>
      <c r="O780" s="1"/>
      <c r="P780" s="1"/>
      <c r="Q780" s="1"/>
      <c r="R780" s="1">
        <v>1</v>
      </c>
      <c r="S780" s="1"/>
      <c r="T780" s="1"/>
      <c r="U780" s="1"/>
      <c r="V780" s="1"/>
      <c r="W780" s="1">
        <v>1</v>
      </c>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row>
    <row r="781" spans="1:89" ht="63" customHeight="1" x14ac:dyDescent="0.2">
      <c r="A781" s="12" t="s">
        <v>1276</v>
      </c>
      <c r="B781" s="12" t="s">
        <v>1540</v>
      </c>
      <c r="C781" s="12" t="str">
        <f>C780&amp;" - Deluxe"</f>
        <v>The FTD® Happiness™ Bouquet - Deluxe</v>
      </c>
      <c r="D781" s="1" t="s">
        <v>142</v>
      </c>
      <c r="E781" s="31">
        <v>54.99</v>
      </c>
      <c r="F781" s="48">
        <f t="shared" si="114"/>
        <v>1</v>
      </c>
      <c r="G781" s="19">
        <f t="shared" si="121"/>
        <v>54.99</v>
      </c>
      <c r="H781" s="1" t="s">
        <v>359</v>
      </c>
      <c r="I781" s="46">
        <v>10</v>
      </c>
      <c r="J781" s="46">
        <v>11</v>
      </c>
      <c r="K781" s="46">
        <f t="shared" si="122"/>
        <v>25.4</v>
      </c>
      <c r="L781" s="46">
        <f t="shared" si="122"/>
        <v>27.94</v>
      </c>
    </row>
    <row r="782" spans="1:89" ht="63" customHeight="1" x14ac:dyDescent="0.2">
      <c r="A782" s="12" t="s">
        <v>1276</v>
      </c>
      <c r="B782" s="12" t="s">
        <v>1541</v>
      </c>
      <c r="C782" s="12" t="str">
        <f>C780&amp;" - Premium"</f>
        <v>The FTD® Happiness™ Bouquet - Premium</v>
      </c>
      <c r="D782" s="1" t="s">
        <v>142</v>
      </c>
      <c r="E782" s="31">
        <v>64.989999999999995</v>
      </c>
      <c r="F782" s="48">
        <f t="shared" si="114"/>
        <v>1</v>
      </c>
      <c r="G782" s="19">
        <f t="shared" si="121"/>
        <v>64.989999999999995</v>
      </c>
      <c r="H782" s="1" t="s">
        <v>359</v>
      </c>
      <c r="I782" s="46">
        <v>11</v>
      </c>
      <c r="J782" s="46">
        <v>13</v>
      </c>
      <c r="K782" s="46">
        <f t="shared" si="122"/>
        <v>27.94</v>
      </c>
      <c r="L782" s="46">
        <f t="shared" si="122"/>
        <v>33.020000000000003</v>
      </c>
    </row>
    <row r="783" spans="1:89" ht="63" customHeight="1" x14ac:dyDescent="0.2">
      <c r="A783" s="12" t="s">
        <v>1276</v>
      </c>
      <c r="B783" s="12" t="s">
        <v>1542</v>
      </c>
      <c r="C783" s="12" t="str">
        <f>C780&amp;" - Exquisite"</f>
        <v>The FTD® Happiness™ Bouquet - Exquisite</v>
      </c>
      <c r="D783" s="1" t="s">
        <v>142</v>
      </c>
      <c r="E783" s="31">
        <v>74.989999999999995</v>
      </c>
      <c r="F783" s="38">
        <f t="shared" si="114"/>
        <v>1</v>
      </c>
      <c r="G783" s="37">
        <f t="shared" si="121"/>
        <v>74.989999999999995</v>
      </c>
      <c r="H783" s="1" t="s">
        <v>359</v>
      </c>
      <c r="I783" s="12">
        <v>12</v>
      </c>
      <c r="J783" s="12">
        <v>14</v>
      </c>
      <c r="K783" s="12">
        <f t="shared" si="122"/>
        <v>30.48</v>
      </c>
      <c r="L783" s="12">
        <f t="shared" si="122"/>
        <v>35.56</v>
      </c>
    </row>
    <row r="784" spans="1:89" s="4" customFormat="1" ht="63" customHeight="1" x14ac:dyDescent="0.2">
      <c r="A784" s="4" t="s">
        <v>1276</v>
      </c>
      <c r="B784" s="4" t="s">
        <v>1543</v>
      </c>
      <c r="C784" s="4" t="s">
        <v>255</v>
      </c>
      <c r="D784" s="4" t="s">
        <v>142</v>
      </c>
      <c r="E784" s="29">
        <v>49.99</v>
      </c>
      <c r="F784" s="50">
        <f t="shared" si="114"/>
        <v>1</v>
      </c>
      <c r="G784" s="21">
        <f t="shared" si="121"/>
        <v>49.99</v>
      </c>
      <c r="H784" s="59" t="s">
        <v>1959</v>
      </c>
      <c r="I784" s="45">
        <v>11</v>
      </c>
      <c r="J784" s="45">
        <v>11</v>
      </c>
      <c r="K784" s="45">
        <f t="shared" ref="K784:L787" si="123">I784*2.54</f>
        <v>27.94</v>
      </c>
      <c r="L784" s="45">
        <f t="shared" si="123"/>
        <v>27.94</v>
      </c>
      <c r="M784" s="1"/>
      <c r="N784" s="1"/>
      <c r="O784" s="1"/>
      <c r="P784" s="1"/>
      <c r="Q784" s="1"/>
      <c r="R784" s="1">
        <v>1</v>
      </c>
      <c r="S784" s="1"/>
      <c r="T784" s="1"/>
      <c r="U784" s="1"/>
      <c r="V784" s="1"/>
      <c r="W784" s="1">
        <v>1</v>
      </c>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row>
    <row r="785" spans="1:89" ht="63" customHeight="1" x14ac:dyDescent="0.2">
      <c r="A785" s="12" t="s">
        <v>1276</v>
      </c>
      <c r="B785" s="12" t="s">
        <v>1544</v>
      </c>
      <c r="C785" s="12" t="str">
        <f>C784&amp;" - Deluxe"</f>
        <v>The FTD® All Is Bright™ Bouquet - Deluxe</v>
      </c>
      <c r="D785" s="1" t="s">
        <v>142</v>
      </c>
      <c r="E785" s="31">
        <v>59.99</v>
      </c>
      <c r="F785" s="48">
        <f t="shared" si="114"/>
        <v>1</v>
      </c>
      <c r="G785" s="19">
        <f t="shared" si="121"/>
        <v>59.99</v>
      </c>
      <c r="H785" s="1" t="s">
        <v>1809</v>
      </c>
      <c r="I785" s="46">
        <v>12</v>
      </c>
      <c r="J785" s="46">
        <v>12</v>
      </c>
      <c r="K785" s="46">
        <f t="shared" si="123"/>
        <v>30.48</v>
      </c>
      <c r="L785" s="46">
        <f t="shared" si="123"/>
        <v>30.48</v>
      </c>
    </row>
    <row r="786" spans="1:89" ht="63" customHeight="1" x14ac:dyDescent="0.2">
      <c r="A786" s="12" t="s">
        <v>1276</v>
      </c>
      <c r="B786" s="12" t="s">
        <v>1545</v>
      </c>
      <c r="C786" s="12" t="str">
        <f>C784&amp;" - Premium"</f>
        <v>The FTD® All Is Bright™ Bouquet - Premium</v>
      </c>
      <c r="D786" s="1" t="s">
        <v>142</v>
      </c>
      <c r="E786" s="31">
        <v>69.989999999999995</v>
      </c>
      <c r="F786" s="48">
        <f t="shared" si="114"/>
        <v>1</v>
      </c>
      <c r="G786" s="19">
        <f t="shared" si="121"/>
        <v>69.989999999999995</v>
      </c>
      <c r="H786" s="1" t="s">
        <v>1809</v>
      </c>
      <c r="I786" s="46">
        <v>13</v>
      </c>
      <c r="J786" s="46">
        <v>13</v>
      </c>
      <c r="K786" s="46">
        <f t="shared" si="123"/>
        <v>33.020000000000003</v>
      </c>
      <c r="L786" s="46">
        <f t="shared" si="123"/>
        <v>33.020000000000003</v>
      </c>
    </row>
    <row r="787" spans="1:89" ht="63" customHeight="1" x14ac:dyDescent="0.2">
      <c r="A787" s="12" t="s">
        <v>1276</v>
      </c>
      <c r="B787" s="12" t="s">
        <v>1546</v>
      </c>
      <c r="C787" s="12" t="str">
        <f>C784&amp;" - Exquisite"</f>
        <v>The FTD® All Is Bright™ Bouquet - Exquisite</v>
      </c>
      <c r="D787" s="1" t="s">
        <v>142</v>
      </c>
      <c r="E787" s="31">
        <v>79.989999999999995</v>
      </c>
      <c r="F787" s="38">
        <f t="shared" si="114"/>
        <v>1</v>
      </c>
      <c r="G787" s="37">
        <f t="shared" si="121"/>
        <v>79.989999999999995</v>
      </c>
      <c r="H787" s="1" t="s">
        <v>1809</v>
      </c>
      <c r="I787" s="12">
        <v>14</v>
      </c>
      <c r="J787" s="12">
        <v>14</v>
      </c>
      <c r="K787" s="12">
        <f t="shared" si="123"/>
        <v>35.56</v>
      </c>
      <c r="L787" s="12">
        <f t="shared" si="123"/>
        <v>35.56</v>
      </c>
    </row>
    <row r="788" spans="1:89" s="4" customFormat="1" ht="63" customHeight="1" x14ac:dyDescent="0.2">
      <c r="A788" s="4" t="s">
        <v>1276</v>
      </c>
      <c r="B788" s="4" t="s">
        <v>1547</v>
      </c>
      <c r="C788" s="4" t="s">
        <v>1362</v>
      </c>
      <c r="D788" s="4" t="s">
        <v>142</v>
      </c>
      <c r="E788" s="29">
        <v>49.99</v>
      </c>
      <c r="F788" s="50">
        <f t="shared" si="114"/>
        <v>1</v>
      </c>
      <c r="G788" s="21">
        <f t="shared" si="121"/>
        <v>49.99</v>
      </c>
      <c r="H788" s="59" t="s">
        <v>1960</v>
      </c>
      <c r="I788" s="45">
        <v>11</v>
      </c>
      <c r="J788" s="45">
        <v>11</v>
      </c>
      <c r="K788" s="45">
        <f t="shared" ref="K788:L791" si="124">I788*2.54</f>
        <v>27.94</v>
      </c>
      <c r="L788" s="45">
        <f t="shared" si="124"/>
        <v>27.94</v>
      </c>
      <c r="M788" s="1"/>
      <c r="N788" s="1"/>
      <c r="O788" s="1"/>
      <c r="P788" s="1"/>
      <c r="Q788" s="1"/>
      <c r="R788" s="1">
        <v>1</v>
      </c>
      <c r="S788" s="1"/>
      <c r="T788" s="1"/>
      <c r="U788" s="1"/>
      <c r="V788" s="1"/>
      <c r="W788" s="1">
        <v>1</v>
      </c>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row>
    <row r="789" spans="1:89" ht="63" customHeight="1" x14ac:dyDescent="0.2">
      <c r="A789" s="12" t="s">
        <v>1276</v>
      </c>
      <c r="B789" s="12" t="s">
        <v>1548</v>
      </c>
      <c r="C789" s="12" t="str">
        <f>C788&amp;" - Deluxe"</f>
        <v>The FTD® Sweetness &amp; Light™ Bouquet - Deluxe</v>
      </c>
      <c r="D789" s="1" t="s">
        <v>142</v>
      </c>
      <c r="E789" s="31">
        <v>59.99</v>
      </c>
      <c r="F789" s="48">
        <f t="shared" si="114"/>
        <v>1</v>
      </c>
      <c r="G789" s="19">
        <f t="shared" si="121"/>
        <v>59.99</v>
      </c>
      <c r="H789" s="1" t="s">
        <v>359</v>
      </c>
      <c r="I789" s="46">
        <v>12</v>
      </c>
      <c r="J789" s="46">
        <v>12</v>
      </c>
      <c r="K789" s="46">
        <f t="shared" si="124"/>
        <v>30.48</v>
      </c>
      <c r="L789" s="46">
        <f t="shared" si="124"/>
        <v>30.48</v>
      </c>
    </row>
    <row r="790" spans="1:89" ht="63" customHeight="1" x14ac:dyDescent="0.2">
      <c r="A790" s="12" t="s">
        <v>1276</v>
      </c>
      <c r="B790" s="12" t="s">
        <v>1549</v>
      </c>
      <c r="C790" s="12" t="str">
        <f>C788&amp;" - Premium"</f>
        <v>The FTD® Sweetness &amp; Light™ Bouquet - Premium</v>
      </c>
      <c r="D790" s="1" t="s">
        <v>142</v>
      </c>
      <c r="E790" s="31">
        <v>69.989999999999995</v>
      </c>
      <c r="F790" s="48">
        <f t="shared" si="114"/>
        <v>1</v>
      </c>
      <c r="G790" s="19">
        <f t="shared" si="121"/>
        <v>69.989999999999995</v>
      </c>
      <c r="H790" s="1" t="s">
        <v>359</v>
      </c>
      <c r="I790" s="46">
        <v>13</v>
      </c>
      <c r="J790" s="46">
        <v>13</v>
      </c>
      <c r="K790" s="46">
        <f t="shared" si="124"/>
        <v>33.020000000000003</v>
      </c>
      <c r="L790" s="46">
        <f t="shared" si="124"/>
        <v>33.020000000000003</v>
      </c>
    </row>
    <row r="791" spans="1:89" ht="63" customHeight="1" x14ac:dyDescent="0.2">
      <c r="A791" s="12" t="s">
        <v>1276</v>
      </c>
      <c r="B791" s="12" t="s">
        <v>1550</v>
      </c>
      <c r="C791" s="12" t="str">
        <f>C788&amp;" - Exquisite"</f>
        <v>The FTD® Sweetness &amp; Light™ Bouquet - Exquisite</v>
      </c>
      <c r="D791" s="1" t="s">
        <v>142</v>
      </c>
      <c r="E791" s="31">
        <v>79.989999999999995</v>
      </c>
      <c r="F791" s="38">
        <f t="shared" si="114"/>
        <v>1</v>
      </c>
      <c r="G791" s="37">
        <f t="shared" si="121"/>
        <v>79.989999999999995</v>
      </c>
      <c r="H791" s="1" t="s">
        <v>359</v>
      </c>
      <c r="I791" s="12">
        <v>13</v>
      </c>
      <c r="J791" s="12">
        <v>13</v>
      </c>
      <c r="K791" s="12">
        <f t="shared" si="124"/>
        <v>33.020000000000003</v>
      </c>
      <c r="L791" s="12">
        <f t="shared" si="124"/>
        <v>33.020000000000003</v>
      </c>
    </row>
    <row r="792" spans="1:89" s="4" customFormat="1" ht="63" customHeight="1" x14ac:dyDescent="0.2">
      <c r="A792" s="4" t="s">
        <v>1276</v>
      </c>
      <c r="B792" s="4" t="s">
        <v>1551</v>
      </c>
      <c r="C792" s="4" t="s">
        <v>229</v>
      </c>
      <c r="D792" s="4" t="s">
        <v>142</v>
      </c>
      <c r="E792" s="29">
        <v>39.99</v>
      </c>
      <c r="F792" s="50">
        <f t="shared" si="114"/>
        <v>1</v>
      </c>
      <c r="G792" s="21">
        <f t="shared" si="121"/>
        <v>39.99</v>
      </c>
      <c r="H792" s="59" t="s">
        <v>1961</v>
      </c>
      <c r="I792" s="45">
        <v>17</v>
      </c>
      <c r="J792" s="45">
        <v>7</v>
      </c>
      <c r="K792" s="45">
        <f t="shared" ref="K792:L794" si="125">I792*2.54</f>
        <v>43.18</v>
      </c>
      <c r="L792" s="45">
        <f t="shared" si="125"/>
        <v>17.78</v>
      </c>
      <c r="M792" s="1"/>
      <c r="N792" s="1"/>
      <c r="O792" s="1"/>
      <c r="P792" s="1"/>
      <c r="Q792" s="1"/>
      <c r="R792" s="1">
        <v>1</v>
      </c>
      <c r="S792" s="1"/>
      <c r="T792" s="1"/>
      <c r="U792" s="1"/>
      <c r="V792" s="1"/>
      <c r="W792" s="1">
        <v>1</v>
      </c>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row>
    <row r="793" spans="1:89" ht="63" customHeight="1" x14ac:dyDescent="0.2">
      <c r="A793" s="12" t="s">
        <v>1276</v>
      </c>
      <c r="B793" s="12" t="s">
        <v>1552</v>
      </c>
      <c r="C793" s="12" t="str">
        <f>C792&amp;" - Deluxe"</f>
        <v>The FTD® Instant Happiness™ Bouquet - Deluxe</v>
      </c>
      <c r="D793" s="1" t="s">
        <v>142</v>
      </c>
      <c r="E793" s="31">
        <v>49.99</v>
      </c>
      <c r="F793" s="48">
        <f t="shared" si="114"/>
        <v>1</v>
      </c>
      <c r="G793" s="19">
        <f t="shared" si="121"/>
        <v>49.99</v>
      </c>
      <c r="H793" s="1" t="s">
        <v>359</v>
      </c>
      <c r="I793" s="46">
        <v>18</v>
      </c>
      <c r="J793" s="46">
        <v>7</v>
      </c>
      <c r="K793" s="46">
        <f t="shared" si="125"/>
        <v>45.72</v>
      </c>
      <c r="L793" s="46">
        <f t="shared" si="125"/>
        <v>17.78</v>
      </c>
    </row>
    <row r="794" spans="1:89" ht="63" customHeight="1" x14ac:dyDescent="0.2">
      <c r="A794" s="12" t="s">
        <v>1276</v>
      </c>
      <c r="B794" s="12" t="s">
        <v>1553</v>
      </c>
      <c r="C794" s="12" t="str">
        <f>C792&amp;" - Premium"</f>
        <v>The FTD® Instant Happiness™ Bouquet - Premium</v>
      </c>
      <c r="D794" s="1" t="s">
        <v>142</v>
      </c>
      <c r="E794" s="31">
        <v>59.99</v>
      </c>
      <c r="F794" s="48">
        <f t="shared" si="114"/>
        <v>1</v>
      </c>
      <c r="G794" s="19">
        <f t="shared" si="121"/>
        <v>59.99</v>
      </c>
      <c r="H794" s="1" t="s">
        <v>359</v>
      </c>
      <c r="I794" s="46">
        <v>20</v>
      </c>
      <c r="J794" s="46">
        <v>8</v>
      </c>
      <c r="K794" s="46">
        <f t="shared" si="125"/>
        <v>50.8</v>
      </c>
      <c r="L794" s="46">
        <f t="shared" si="125"/>
        <v>20.32</v>
      </c>
    </row>
    <row r="795" spans="1:89" s="4" customFormat="1" ht="63" customHeight="1" x14ac:dyDescent="0.2">
      <c r="A795" s="4" t="s">
        <v>1276</v>
      </c>
      <c r="B795" s="4" t="s">
        <v>1554</v>
      </c>
      <c r="C795" s="4" t="s">
        <v>264</v>
      </c>
      <c r="D795" s="4" t="s">
        <v>142</v>
      </c>
      <c r="E795" s="29">
        <v>34.99</v>
      </c>
      <c r="F795" s="50">
        <f t="shared" si="114"/>
        <v>1</v>
      </c>
      <c r="G795" s="21">
        <f t="shared" si="121"/>
        <v>34.99</v>
      </c>
      <c r="H795" s="59" t="s">
        <v>1962</v>
      </c>
      <c r="I795" s="45">
        <v>14</v>
      </c>
      <c r="J795" s="45">
        <v>11</v>
      </c>
      <c r="K795" s="45">
        <f t="shared" ref="K795:L798" si="126">I795*2.54</f>
        <v>35.56</v>
      </c>
      <c r="L795" s="45">
        <f t="shared" si="126"/>
        <v>27.94</v>
      </c>
      <c r="M795" s="1"/>
      <c r="N795" s="1"/>
      <c r="O795" s="1"/>
      <c r="P795" s="1"/>
      <c r="Q795" s="1"/>
      <c r="R795" s="1">
        <v>1</v>
      </c>
      <c r="S795" s="1"/>
      <c r="T795" s="1"/>
      <c r="U795" s="1"/>
      <c r="V795" s="1"/>
      <c r="W795" s="1">
        <v>1</v>
      </c>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row>
    <row r="796" spans="1:89" ht="63" customHeight="1" x14ac:dyDescent="0.2">
      <c r="A796" s="12" t="s">
        <v>1276</v>
      </c>
      <c r="B796" s="12" t="s">
        <v>1555</v>
      </c>
      <c r="C796" s="12" t="str">
        <f>C795&amp;" - Deluxe"</f>
        <v>The FTD® Thoughtful Expressions™ Bouquet - Deluxe</v>
      </c>
      <c r="D796" s="1" t="s">
        <v>142</v>
      </c>
      <c r="E796" s="31">
        <v>44.99</v>
      </c>
      <c r="F796" s="48">
        <f t="shared" si="114"/>
        <v>1</v>
      </c>
      <c r="G796" s="19">
        <f t="shared" si="121"/>
        <v>44.99</v>
      </c>
      <c r="H796" s="1" t="s">
        <v>359</v>
      </c>
      <c r="I796" s="46">
        <v>15</v>
      </c>
      <c r="J796" s="46">
        <v>12</v>
      </c>
      <c r="K796" s="46">
        <f t="shared" si="126"/>
        <v>38.1</v>
      </c>
      <c r="L796" s="46">
        <f t="shared" si="126"/>
        <v>30.48</v>
      </c>
    </row>
    <row r="797" spans="1:89" ht="63" customHeight="1" x14ac:dyDescent="0.2">
      <c r="A797" s="12" t="s">
        <v>1276</v>
      </c>
      <c r="B797" s="12" t="s">
        <v>1556</v>
      </c>
      <c r="C797" s="12" t="str">
        <f>C795&amp;" - Premium"</f>
        <v>The FTD® Thoughtful Expressions™ Bouquet - Premium</v>
      </c>
      <c r="D797" s="1" t="s">
        <v>142</v>
      </c>
      <c r="E797" s="31">
        <v>54.99</v>
      </c>
      <c r="F797" s="48">
        <f t="shared" si="114"/>
        <v>1</v>
      </c>
      <c r="G797" s="19">
        <f t="shared" si="121"/>
        <v>54.99</v>
      </c>
      <c r="H797" s="1" t="s">
        <v>359</v>
      </c>
      <c r="I797" s="46">
        <v>16</v>
      </c>
      <c r="J797" s="46">
        <v>13</v>
      </c>
      <c r="K797" s="46">
        <f t="shared" si="126"/>
        <v>40.64</v>
      </c>
      <c r="L797" s="46">
        <f t="shared" si="126"/>
        <v>33.020000000000003</v>
      </c>
    </row>
    <row r="798" spans="1:89" ht="63" customHeight="1" x14ac:dyDescent="0.2">
      <c r="A798" s="12" t="s">
        <v>1276</v>
      </c>
      <c r="B798" s="12" t="s">
        <v>1557</v>
      </c>
      <c r="C798" s="12" t="str">
        <f>C795&amp;" - Exquisite"</f>
        <v>The FTD® Thoughtful Expressions™ Bouquet - Exquisite</v>
      </c>
      <c r="D798" s="1" t="s">
        <v>142</v>
      </c>
      <c r="E798" s="31">
        <v>64.989999999999995</v>
      </c>
      <c r="F798" s="38">
        <f t="shared" si="114"/>
        <v>1</v>
      </c>
      <c r="G798" s="37">
        <f t="shared" si="121"/>
        <v>64.989999999999995</v>
      </c>
      <c r="H798" s="1" t="s">
        <v>359</v>
      </c>
      <c r="I798" s="12">
        <v>17</v>
      </c>
      <c r="J798" s="12">
        <v>14</v>
      </c>
      <c r="K798" s="12">
        <f t="shared" si="126"/>
        <v>43.18</v>
      </c>
      <c r="L798" s="12">
        <f t="shared" si="126"/>
        <v>35.56</v>
      </c>
    </row>
    <row r="799" spans="1:89" s="4" customFormat="1" ht="63" customHeight="1" x14ac:dyDescent="0.2">
      <c r="A799" s="4" t="s">
        <v>1276</v>
      </c>
      <c r="B799" s="4" t="s">
        <v>1558</v>
      </c>
      <c r="C799" s="4" t="s">
        <v>260</v>
      </c>
      <c r="D799" s="4" t="s">
        <v>142</v>
      </c>
      <c r="E799" s="29">
        <v>34.99</v>
      </c>
      <c r="F799" s="50">
        <f t="shared" si="114"/>
        <v>1</v>
      </c>
      <c r="G799" s="21">
        <f t="shared" si="121"/>
        <v>34.99</v>
      </c>
      <c r="H799" s="59" t="s">
        <v>1963</v>
      </c>
      <c r="I799" s="45">
        <v>9</v>
      </c>
      <c r="J799" s="45">
        <v>12</v>
      </c>
      <c r="K799" s="45">
        <f t="shared" ref="K799:L802" si="127">I799*2.54</f>
        <v>22.86</v>
      </c>
      <c r="L799" s="45">
        <f t="shared" si="127"/>
        <v>30.48</v>
      </c>
      <c r="M799" s="1"/>
      <c r="N799" s="1"/>
      <c r="O799" s="1"/>
      <c r="P799" s="1"/>
      <c r="Q799" s="1"/>
      <c r="R799" s="1">
        <v>1</v>
      </c>
      <c r="S799" s="1"/>
      <c r="T799" s="1"/>
      <c r="U799" s="1"/>
      <c r="V799" s="1"/>
      <c r="W799" s="1">
        <v>1</v>
      </c>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row>
    <row r="800" spans="1:89" ht="63" customHeight="1" x14ac:dyDescent="0.2">
      <c r="A800" s="12" t="s">
        <v>1276</v>
      </c>
      <c r="B800" s="12" t="s">
        <v>1559</v>
      </c>
      <c r="C800" s="12" t="str">
        <f>C799&amp;" - Deluxe"</f>
        <v>The FTD® Soft Persuasion™ Bouquet - Deluxe</v>
      </c>
      <c r="D800" s="1" t="s">
        <v>142</v>
      </c>
      <c r="E800" s="31">
        <v>44.99</v>
      </c>
      <c r="F800" s="48">
        <f t="shared" si="114"/>
        <v>1</v>
      </c>
      <c r="G800" s="19">
        <f t="shared" si="121"/>
        <v>44.99</v>
      </c>
      <c r="H800" s="1" t="s">
        <v>1809</v>
      </c>
      <c r="I800" s="46">
        <v>11</v>
      </c>
      <c r="J800" s="46">
        <v>13</v>
      </c>
      <c r="K800" s="46">
        <f t="shared" si="127"/>
        <v>27.94</v>
      </c>
      <c r="L800" s="46">
        <f t="shared" si="127"/>
        <v>33.020000000000003</v>
      </c>
    </row>
    <row r="801" spans="1:89" ht="63" customHeight="1" x14ac:dyDescent="0.2">
      <c r="A801" s="12" t="s">
        <v>1276</v>
      </c>
      <c r="B801" s="12" t="s">
        <v>1560</v>
      </c>
      <c r="C801" s="12" t="str">
        <f>C799&amp;" - Premium"</f>
        <v>The FTD® Soft Persuasion™ Bouquet - Premium</v>
      </c>
      <c r="D801" s="1" t="s">
        <v>142</v>
      </c>
      <c r="E801" s="31">
        <v>54.99</v>
      </c>
      <c r="F801" s="48">
        <f t="shared" si="114"/>
        <v>1</v>
      </c>
      <c r="G801" s="19">
        <f t="shared" si="121"/>
        <v>54.99</v>
      </c>
      <c r="H801" s="1" t="s">
        <v>1809</v>
      </c>
      <c r="I801" s="46">
        <v>12</v>
      </c>
      <c r="J801" s="46">
        <v>14</v>
      </c>
      <c r="K801" s="46">
        <f t="shared" si="127"/>
        <v>30.48</v>
      </c>
      <c r="L801" s="46">
        <f t="shared" si="127"/>
        <v>35.56</v>
      </c>
    </row>
    <row r="802" spans="1:89" ht="63" customHeight="1" x14ac:dyDescent="0.2">
      <c r="A802" s="12" t="s">
        <v>1276</v>
      </c>
      <c r="B802" s="12" t="s">
        <v>1561</v>
      </c>
      <c r="C802" s="12" t="str">
        <f>C799&amp;" - Exquisite"</f>
        <v>The FTD® Soft Persuasion™ Bouquet - Exquisite</v>
      </c>
      <c r="D802" s="1" t="s">
        <v>142</v>
      </c>
      <c r="E802" s="31">
        <v>69.989999999999995</v>
      </c>
      <c r="F802" s="38">
        <f t="shared" si="114"/>
        <v>1</v>
      </c>
      <c r="G802" s="37">
        <f t="shared" si="121"/>
        <v>69.989999999999995</v>
      </c>
      <c r="H802" s="1" t="s">
        <v>1809</v>
      </c>
      <c r="I802" s="12">
        <v>13</v>
      </c>
      <c r="J802" s="12">
        <v>15</v>
      </c>
      <c r="K802" s="12">
        <f t="shared" si="127"/>
        <v>33.020000000000003</v>
      </c>
      <c r="L802" s="12">
        <f t="shared" si="127"/>
        <v>38.1</v>
      </c>
    </row>
    <row r="803" spans="1:89" s="4" customFormat="1" ht="75" customHeight="1" x14ac:dyDescent="0.2">
      <c r="A803" s="4" t="s">
        <v>115</v>
      </c>
      <c r="B803" s="4" t="s">
        <v>620</v>
      </c>
      <c r="C803" s="4" t="s">
        <v>21</v>
      </c>
      <c r="D803" s="4" t="s">
        <v>142</v>
      </c>
      <c r="E803" s="21">
        <v>34.99</v>
      </c>
      <c r="F803" s="50">
        <f t="shared" si="114"/>
        <v>1</v>
      </c>
      <c r="G803" s="21">
        <f t="shared" si="121"/>
        <v>34.99</v>
      </c>
      <c r="H803" s="59" t="s">
        <v>1833</v>
      </c>
      <c r="I803" s="45">
        <v>15</v>
      </c>
      <c r="J803" s="45">
        <v>12</v>
      </c>
      <c r="K803" s="45">
        <f t="shared" ref="K803:L806" si="128">I803*2.54</f>
        <v>38.1</v>
      </c>
      <c r="L803" s="45">
        <f t="shared" si="128"/>
        <v>30.48</v>
      </c>
      <c r="M803" s="1"/>
      <c r="N803" s="1"/>
      <c r="O803" s="1"/>
      <c r="P803" s="1"/>
      <c r="Q803" s="1"/>
      <c r="R803" s="1">
        <v>1</v>
      </c>
      <c r="S803" s="1"/>
      <c r="T803" s="1"/>
      <c r="U803" s="1"/>
      <c r="V803" s="1"/>
      <c r="W803" s="1"/>
      <c r="X803" s="1">
        <v>1</v>
      </c>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row>
    <row r="804" spans="1:89" ht="75" customHeight="1" x14ac:dyDescent="0.2">
      <c r="A804" s="12" t="s">
        <v>115</v>
      </c>
      <c r="B804" s="27" t="s">
        <v>621</v>
      </c>
      <c r="C804" s="12" t="str">
        <f>C803&amp;" - Deluxe"</f>
        <v>The FTD® Wondrous Nature™ Bouquet - Deluxe</v>
      </c>
      <c r="D804" s="1" t="s">
        <v>142</v>
      </c>
      <c r="E804" s="19">
        <v>44.99</v>
      </c>
      <c r="F804" s="48">
        <f t="shared" si="114"/>
        <v>1</v>
      </c>
      <c r="G804" s="19">
        <f t="shared" si="121"/>
        <v>44.99</v>
      </c>
      <c r="H804" s="1" t="s">
        <v>1809</v>
      </c>
      <c r="I804" s="46">
        <v>16</v>
      </c>
      <c r="J804" s="46">
        <v>13</v>
      </c>
      <c r="K804" s="46">
        <f t="shared" si="128"/>
        <v>40.64</v>
      </c>
      <c r="L804" s="46">
        <f t="shared" si="128"/>
        <v>33.020000000000003</v>
      </c>
    </row>
    <row r="805" spans="1:89" ht="75" customHeight="1" x14ac:dyDescent="0.2">
      <c r="A805" s="12" t="s">
        <v>115</v>
      </c>
      <c r="B805" s="27" t="s">
        <v>622</v>
      </c>
      <c r="C805" s="12" t="str">
        <f>C803&amp;" - Premium"</f>
        <v>The FTD® Wondrous Nature™ Bouquet - Premium</v>
      </c>
      <c r="D805" s="1" t="s">
        <v>142</v>
      </c>
      <c r="E805" s="19">
        <v>56.99</v>
      </c>
      <c r="F805" s="48">
        <f t="shared" si="114"/>
        <v>1</v>
      </c>
      <c r="G805" s="19">
        <f t="shared" si="121"/>
        <v>56.99</v>
      </c>
      <c r="H805" s="1" t="s">
        <v>1809</v>
      </c>
      <c r="I805" s="46">
        <v>17</v>
      </c>
      <c r="J805" s="46">
        <v>14</v>
      </c>
      <c r="K805" s="46">
        <f t="shared" si="128"/>
        <v>43.18</v>
      </c>
      <c r="L805" s="46">
        <f t="shared" si="128"/>
        <v>35.56</v>
      </c>
    </row>
    <row r="806" spans="1:89" s="5" customFormat="1" ht="66" customHeight="1" x14ac:dyDescent="0.2">
      <c r="A806" s="13" t="str">
        <f>A805</f>
        <v>C
Everyday</v>
      </c>
      <c r="B806" s="13" t="s">
        <v>865</v>
      </c>
      <c r="C806" s="13" t="str">
        <f>C803&amp;" - Exquisite"</f>
        <v>The FTD® Wondrous Nature™ Bouquet - Exquisite</v>
      </c>
      <c r="D806" s="22" t="str">
        <f>D805</f>
        <v>Everyday</v>
      </c>
      <c r="E806" s="39">
        <v>69.989999999999995</v>
      </c>
      <c r="F806" s="40">
        <f t="shared" si="114"/>
        <v>1</v>
      </c>
      <c r="G806" s="39">
        <f t="shared" si="121"/>
        <v>69.989999999999995</v>
      </c>
      <c r="H806" s="22" t="s">
        <v>1809</v>
      </c>
      <c r="I806" s="13">
        <v>17</v>
      </c>
      <c r="J806" s="13">
        <v>15</v>
      </c>
      <c r="K806" s="13">
        <f t="shared" si="128"/>
        <v>43.18</v>
      </c>
      <c r="L806" s="13">
        <f t="shared" si="128"/>
        <v>38.1</v>
      </c>
      <c r="M806" s="9"/>
      <c r="N806" s="1"/>
      <c r="O806" s="1"/>
      <c r="P806" s="1"/>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row>
    <row r="807" spans="1:89" s="4" customFormat="1" ht="75" customHeight="1" x14ac:dyDescent="0.2">
      <c r="A807" s="4" t="s">
        <v>115</v>
      </c>
      <c r="B807" s="4" t="s">
        <v>623</v>
      </c>
      <c r="C807" s="4" t="s">
        <v>8</v>
      </c>
      <c r="D807" s="4" t="s">
        <v>142</v>
      </c>
      <c r="E807" s="21">
        <v>29.99</v>
      </c>
      <c r="F807" s="50">
        <f t="shared" si="114"/>
        <v>1</v>
      </c>
      <c r="G807" s="21">
        <f t="shared" si="121"/>
        <v>29.99</v>
      </c>
      <c r="H807" s="61" t="s">
        <v>1084</v>
      </c>
      <c r="I807" s="45">
        <v>15</v>
      </c>
      <c r="J807" s="45">
        <v>12</v>
      </c>
      <c r="K807" s="45">
        <f t="shared" ref="K807:L810" si="129">I807*2.54</f>
        <v>38.1</v>
      </c>
      <c r="L807" s="45">
        <f t="shared" si="129"/>
        <v>30.48</v>
      </c>
      <c r="M807" s="1"/>
      <c r="N807" s="1"/>
      <c r="O807" s="1"/>
      <c r="P807" s="1"/>
      <c r="Q807" s="1"/>
      <c r="R807" s="1">
        <v>1</v>
      </c>
      <c r="S807" s="1"/>
      <c r="T807" s="1"/>
      <c r="U807" s="1"/>
      <c r="V807" s="1"/>
      <c r="W807" s="1"/>
      <c r="X807" s="1">
        <v>1</v>
      </c>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row>
    <row r="808" spans="1:89" ht="75" customHeight="1" x14ac:dyDescent="0.2">
      <c r="A808" s="12" t="s">
        <v>115</v>
      </c>
      <c r="B808" s="27" t="s">
        <v>624</v>
      </c>
      <c r="C808" s="12" t="s">
        <v>122</v>
      </c>
      <c r="D808" s="1" t="s">
        <v>142</v>
      </c>
      <c r="E808" s="19">
        <v>39.99</v>
      </c>
      <c r="F808" s="48">
        <f t="shared" si="114"/>
        <v>1</v>
      </c>
      <c r="G808" s="19">
        <f t="shared" si="121"/>
        <v>39.99</v>
      </c>
      <c r="H808" s="1" t="s">
        <v>1809</v>
      </c>
      <c r="I808" s="46">
        <v>16</v>
      </c>
      <c r="J808" s="46">
        <v>13</v>
      </c>
      <c r="K808" s="46">
        <f t="shared" si="129"/>
        <v>40.64</v>
      </c>
      <c r="L808" s="46">
        <f t="shared" si="129"/>
        <v>33.020000000000003</v>
      </c>
    </row>
    <row r="809" spans="1:89" ht="75" customHeight="1" x14ac:dyDescent="0.2">
      <c r="A809" s="12" t="s">
        <v>115</v>
      </c>
      <c r="B809" s="27" t="s">
        <v>625</v>
      </c>
      <c r="C809" s="12" t="s">
        <v>123</v>
      </c>
      <c r="D809" s="1" t="s">
        <v>142</v>
      </c>
      <c r="E809" s="19">
        <v>49.99</v>
      </c>
      <c r="F809" s="48">
        <f t="shared" si="114"/>
        <v>1</v>
      </c>
      <c r="G809" s="19">
        <f t="shared" si="121"/>
        <v>49.99</v>
      </c>
      <c r="H809" s="1" t="s">
        <v>1809</v>
      </c>
      <c r="I809" s="46">
        <v>16</v>
      </c>
      <c r="J809" s="46">
        <v>13</v>
      </c>
      <c r="K809" s="46">
        <f t="shared" si="129"/>
        <v>40.64</v>
      </c>
      <c r="L809" s="46">
        <f t="shared" si="129"/>
        <v>33.020000000000003</v>
      </c>
    </row>
    <row r="810" spans="1:89" s="5" customFormat="1" ht="75.75" customHeight="1" x14ac:dyDescent="0.2">
      <c r="A810" s="13" t="str">
        <f>A809</f>
        <v>C
Everyday</v>
      </c>
      <c r="B810" s="13" t="s">
        <v>866</v>
      </c>
      <c r="C810" s="13" t="str">
        <f>C807&amp;" - Exquisite"</f>
        <v>The FTD® Sweet Surprises® Bouquet - Exquisite</v>
      </c>
      <c r="D810" s="22" t="str">
        <f>D809</f>
        <v>Everyday</v>
      </c>
      <c r="E810" s="39">
        <v>64.989999999999995</v>
      </c>
      <c r="F810" s="40">
        <f t="shared" si="114"/>
        <v>1</v>
      </c>
      <c r="G810" s="39">
        <f t="shared" si="121"/>
        <v>64.989999999999995</v>
      </c>
      <c r="H810" s="22" t="s">
        <v>1809</v>
      </c>
      <c r="I810" s="13">
        <v>19</v>
      </c>
      <c r="J810" s="13">
        <v>16</v>
      </c>
      <c r="K810" s="13">
        <f t="shared" si="129"/>
        <v>48.26</v>
      </c>
      <c r="L810" s="13">
        <f t="shared" si="129"/>
        <v>40.64</v>
      </c>
      <c r="M810" s="9"/>
      <c r="N810" s="1"/>
      <c r="O810" s="1"/>
      <c r="P810" s="1"/>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row>
    <row r="811" spans="1:89" s="4" customFormat="1" ht="63" customHeight="1" x14ac:dyDescent="0.2">
      <c r="A811" s="4" t="s">
        <v>1276</v>
      </c>
      <c r="B811" s="4" t="s">
        <v>1566</v>
      </c>
      <c r="C811" s="4" t="s">
        <v>239</v>
      </c>
      <c r="D811" s="4" t="s">
        <v>142</v>
      </c>
      <c r="E811" s="29">
        <v>59.99</v>
      </c>
      <c r="F811" s="50">
        <f t="shared" si="114"/>
        <v>1</v>
      </c>
      <c r="G811" s="21">
        <f t="shared" si="121"/>
        <v>59.99</v>
      </c>
      <c r="H811" s="59" t="s">
        <v>1964</v>
      </c>
      <c r="I811" s="45">
        <v>16</v>
      </c>
      <c r="J811" s="45">
        <v>18</v>
      </c>
      <c r="K811" s="45">
        <f t="shared" ref="K811:L814" si="130">I811*2.54</f>
        <v>40.64</v>
      </c>
      <c r="L811" s="45">
        <f t="shared" si="130"/>
        <v>45.72</v>
      </c>
      <c r="M811" s="1"/>
      <c r="N811" s="1"/>
      <c r="O811" s="1"/>
      <c r="P811" s="1"/>
      <c r="Q811" s="1"/>
      <c r="R811" s="1">
        <v>1</v>
      </c>
      <c r="S811" s="1"/>
      <c r="T811" s="1"/>
      <c r="U811" s="1"/>
      <c r="V811" s="1"/>
      <c r="W811" s="1">
        <v>1</v>
      </c>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row>
    <row r="812" spans="1:89" ht="63" customHeight="1" x14ac:dyDescent="0.2">
      <c r="A812" s="12" t="s">
        <v>1276</v>
      </c>
      <c r="B812" s="12" t="s">
        <v>1567</v>
      </c>
      <c r="C812" s="12" t="str">
        <f>C811&amp;" - Deluxe"</f>
        <v>The FTD® Classic Beauty™ Bouquet - Deluxe</v>
      </c>
      <c r="D812" s="1" t="s">
        <v>142</v>
      </c>
      <c r="E812" s="31">
        <v>69.989999999999995</v>
      </c>
      <c r="F812" s="48">
        <f t="shared" si="114"/>
        <v>1</v>
      </c>
      <c r="G812" s="19">
        <f t="shared" ref="G812:G843" si="131">VALUE(TRUNC(E812*F812,0)&amp;".99")</f>
        <v>69.989999999999995</v>
      </c>
      <c r="H812" s="1" t="s">
        <v>359</v>
      </c>
      <c r="I812" s="46">
        <v>17</v>
      </c>
      <c r="J812" s="46">
        <v>19</v>
      </c>
      <c r="K812" s="46">
        <f t="shared" si="130"/>
        <v>43.18</v>
      </c>
      <c r="L812" s="46">
        <f t="shared" si="130"/>
        <v>48.26</v>
      </c>
    </row>
    <row r="813" spans="1:89" ht="63" customHeight="1" x14ac:dyDescent="0.2">
      <c r="A813" s="12" t="s">
        <v>1276</v>
      </c>
      <c r="B813" s="12" t="s">
        <v>1568</v>
      </c>
      <c r="C813" s="12" t="str">
        <f>C811&amp;" - Premium"</f>
        <v>The FTD® Classic Beauty™ Bouquet - Premium</v>
      </c>
      <c r="D813" s="1" t="s">
        <v>142</v>
      </c>
      <c r="E813" s="31">
        <v>84.99</v>
      </c>
      <c r="F813" s="48">
        <f t="shared" si="114"/>
        <v>1</v>
      </c>
      <c r="G813" s="19">
        <f t="shared" si="131"/>
        <v>84.99</v>
      </c>
      <c r="H813" s="1" t="s">
        <v>359</v>
      </c>
      <c r="I813" s="46">
        <v>19</v>
      </c>
      <c r="J813" s="46">
        <v>21</v>
      </c>
      <c r="K813" s="46">
        <f t="shared" si="130"/>
        <v>48.26</v>
      </c>
      <c r="L813" s="46">
        <f t="shared" si="130"/>
        <v>53.34</v>
      </c>
    </row>
    <row r="814" spans="1:89" ht="63" customHeight="1" x14ac:dyDescent="0.2">
      <c r="A814" s="12" t="s">
        <v>1276</v>
      </c>
      <c r="B814" s="12" t="s">
        <v>1569</v>
      </c>
      <c r="C814" s="12" t="str">
        <f>C811&amp;" - Exquisite"</f>
        <v>The FTD® Classic Beauty™ Bouquet - Exquisite</v>
      </c>
      <c r="D814" s="1" t="s">
        <v>142</v>
      </c>
      <c r="E814" s="31">
        <v>99.99</v>
      </c>
      <c r="F814" s="38">
        <f t="shared" si="114"/>
        <v>1</v>
      </c>
      <c r="G814" s="37">
        <f t="shared" si="131"/>
        <v>99.99</v>
      </c>
      <c r="H814" s="1" t="s">
        <v>359</v>
      </c>
      <c r="I814" s="12">
        <v>19</v>
      </c>
      <c r="J814" s="12">
        <v>21</v>
      </c>
      <c r="K814" s="12">
        <f t="shared" si="130"/>
        <v>48.26</v>
      </c>
      <c r="L814" s="12">
        <f t="shared" si="130"/>
        <v>53.34</v>
      </c>
    </row>
    <row r="815" spans="1:89" s="4" customFormat="1" ht="63" customHeight="1" x14ac:dyDescent="0.2">
      <c r="A815" s="4" t="s">
        <v>1276</v>
      </c>
      <c r="B815" s="4" t="s">
        <v>1562</v>
      </c>
      <c r="C815" s="4" t="s">
        <v>1359</v>
      </c>
      <c r="D815" s="4" t="s">
        <v>142</v>
      </c>
      <c r="E815" s="29">
        <v>29.99</v>
      </c>
      <c r="F815" s="50">
        <f t="shared" si="114"/>
        <v>1</v>
      </c>
      <c r="G815" s="21">
        <f t="shared" si="131"/>
        <v>29.99</v>
      </c>
      <c r="H815" s="59" t="s">
        <v>1965</v>
      </c>
      <c r="I815" s="45">
        <v>13</v>
      </c>
      <c r="J815" s="45">
        <v>12</v>
      </c>
      <c r="K815" s="45">
        <f t="shared" ref="K815:L818" si="132">I815*2.54</f>
        <v>33.020000000000003</v>
      </c>
      <c r="L815" s="45">
        <f t="shared" si="132"/>
        <v>30.48</v>
      </c>
      <c r="M815" s="1"/>
      <c r="N815" s="1"/>
      <c r="O815" s="1"/>
      <c r="P815" s="1"/>
      <c r="Q815" s="1"/>
      <c r="R815" s="1">
        <v>1</v>
      </c>
      <c r="S815" s="1"/>
      <c r="T815" s="1"/>
      <c r="U815" s="1"/>
      <c r="V815" s="1"/>
      <c r="W815" s="1">
        <v>1</v>
      </c>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row>
    <row r="816" spans="1:89" ht="63" customHeight="1" x14ac:dyDescent="0.2">
      <c r="A816" s="12" t="s">
        <v>1276</v>
      </c>
      <c r="B816" s="12" t="s">
        <v>1563</v>
      </c>
      <c r="C816" s="12" t="str">
        <f>C815&amp;" - Deluxe"</f>
        <v>The FTD® Pink Dream™ Bouquet - Deluxe</v>
      </c>
      <c r="D816" s="1" t="s">
        <v>142</v>
      </c>
      <c r="E816" s="31">
        <v>39.99</v>
      </c>
      <c r="F816" s="48">
        <f t="shared" si="114"/>
        <v>1</v>
      </c>
      <c r="G816" s="19">
        <f t="shared" si="131"/>
        <v>39.99</v>
      </c>
      <c r="H816" s="1" t="s">
        <v>359</v>
      </c>
      <c r="I816" s="46">
        <v>14</v>
      </c>
      <c r="J816" s="46">
        <v>13</v>
      </c>
      <c r="K816" s="46">
        <f t="shared" si="132"/>
        <v>35.56</v>
      </c>
      <c r="L816" s="46">
        <f t="shared" si="132"/>
        <v>33.020000000000003</v>
      </c>
    </row>
    <row r="817" spans="1:89" ht="63" customHeight="1" x14ac:dyDescent="0.2">
      <c r="A817" s="12" t="s">
        <v>1276</v>
      </c>
      <c r="B817" s="12" t="s">
        <v>1564</v>
      </c>
      <c r="C817" s="12" t="str">
        <f>C815&amp;" - Premium"</f>
        <v>The FTD® Pink Dream™ Bouquet - Premium</v>
      </c>
      <c r="D817" s="1" t="s">
        <v>142</v>
      </c>
      <c r="E817" s="31">
        <v>54.99</v>
      </c>
      <c r="F817" s="48">
        <f t="shared" si="114"/>
        <v>1</v>
      </c>
      <c r="G817" s="19">
        <f t="shared" si="131"/>
        <v>54.99</v>
      </c>
      <c r="H817" s="1" t="s">
        <v>359</v>
      </c>
      <c r="I817" s="46">
        <v>17</v>
      </c>
      <c r="J817" s="46">
        <v>15</v>
      </c>
      <c r="K817" s="46">
        <f t="shared" si="132"/>
        <v>43.18</v>
      </c>
      <c r="L817" s="46">
        <f t="shared" si="132"/>
        <v>38.1</v>
      </c>
    </row>
    <row r="818" spans="1:89" ht="63" customHeight="1" x14ac:dyDescent="0.2">
      <c r="A818" s="12" t="s">
        <v>1276</v>
      </c>
      <c r="B818" s="12" t="s">
        <v>1565</v>
      </c>
      <c r="C818" s="12" t="str">
        <f>C815&amp;" - Exquisite"</f>
        <v>The FTD® Pink Dream™ Bouquet - Exquisite</v>
      </c>
      <c r="D818" s="1" t="s">
        <v>142</v>
      </c>
      <c r="E818" s="31">
        <v>64.989999999999995</v>
      </c>
      <c r="F818" s="38">
        <f t="shared" ref="F818:F881" si="133">$F$1</f>
        <v>1</v>
      </c>
      <c r="G818" s="37">
        <f t="shared" si="131"/>
        <v>64.989999999999995</v>
      </c>
      <c r="H818" s="1" t="s">
        <v>359</v>
      </c>
      <c r="I818" s="12">
        <v>17</v>
      </c>
      <c r="J818" s="12">
        <v>15</v>
      </c>
      <c r="K818" s="12">
        <f t="shared" si="132"/>
        <v>43.18</v>
      </c>
      <c r="L818" s="12">
        <f t="shared" si="132"/>
        <v>38.1</v>
      </c>
    </row>
    <row r="819" spans="1:89" s="4" customFormat="1" ht="63" customHeight="1" x14ac:dyDescent="0.2">
      <c r="A819" s="4" t="s">
        <v>1276</v>
      </c>
      <c r="B819" s="4" t="s">
        <v>1734</v>
      </c>
      <c r="C819" s="4" t="s">
        <v>147</v>
      </c>
      <c r="D819" s="4" t="s">
        <v>142</v>
      </c>
      <c r="E819" s="29">
        <v>44.99</v>
      </c>
      <c r="F819" s="50">
        <f t="shared" si="133"/>
        <v>1</v>
      </c>
      <c r="G819" s="21">
        <f t="shared" si="131"/>
        <v>44.99</v>
      </c>
      <c r="H819" s="59" t="s">
        <v>1966</v>
      </c>
      <c r="I819" s="45">
        <v>9</v>
      </c>
      <c r="J819" s="45">
        <v>11</v>
      </c>
      <c r="K819" s="45">
        <f t="shared" ref="K819:L822" si="134">I819*2.54</f>
        <v>22.86</v>
      </c>
      <c r="L819" s="45">
        <f t="shared" si="134"/>
        <v>27.94</v>
      </c>
      <c r="M819" s="1"/>
      <c r="N819" s="1"/>
      <c r="O819" s="1"/>
      <c r="P819" s="1"/>
      <c r="Q819" s="1"/>
      <c r="R819" s="1">
        <v>1</v>
      </c>
      <c r="S819" s="1"/>
      <c r="T819" s="1"/>
      <c r="U819" s="1"/>
      <c r="V819" s="1"/>
      <c r="W819" s="1">
        <v>1</v>
      </c>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row>
    <row r="820" spans="1:89" ht="63" customHeight="1" x14ac:dyDescent="0.2">
      <c r="A820" s="12" t="s">
        <v>1276</v>
      </c>
      <c r="B820" s="12" t="s">
        <v>1735</v>
      </c>
      <c r="C820" s="12" t="str">
        <f>C819&amp;" - Deluxe"</f>
        <v>The FTD® Love In Bloom™ Bouquet - Deluxe</v>
      </c>
      <c r="D820" s="1" t="s">
        <v>142</v>
      </c>
      <c r="E820" s="31">
        <v>54.99</v>
      </c>
      <c r="F820" s="48">
        <f t="shared" si="133"/>
        <v>1</v>
      </c>
      <c r="G820" s="19">
        <f t="shared" si="131"/>
        <v>54.99</v>
      </c>
      <c r="H820" s="1" t="s">
        <v>359</v>
      </c>
      <c r="I820" s="46">
        <v>10</v>
      </c>
      <c r="J820" s="46">
        <v>12</v>
      </c>
      <c r="K820" s="46">
        <f t="shared" si="134"/>
        <v>25.4</v>
      </c>
      <c r="L820" s="46">
        <f t="shared" si="134"/>
        <v>30.48</v>
      </c>
    </row>
    <row r="821" spans="1:89" ht="63" customHeight="1" x14ac:dyDescent="0.2">
      <c r="A821" s="12" t="s">
        <v>1276</v>
      </c>
      <c r="B821" s="12" t="s">
        <v>1736</v>
      </c>
      <c r="C821" s="12" t="str">
        <f>C819&amp;" - Premium"</f>
        <v>The FTD® Love In Bloom™ Bouquet - Premium</v>
      </c>
      <c r="D821" s="1" t="s">
        <v>142</v>
      </c>
      <c r="E821" s="31">
        <v>79.989999999999995</v>
      </c>
      <c r="F821" s="48">
        <f t="shared" si="133"/>
        <v>1</v>
      </c>
      <c r="G821" s="19">
        <f t="shared" si="131"/>
        <v>79.989999999999995</v>
      </c>
      <c r="H821" s="1" t="s">
        <v>359</v>
      </c>
      <c r="I821" s="46">
        <v>11</v>
      </c>
      <c r="J821" s="46">
        <v>14</v>
      </c>
      <c r="K821" s="46">
        <f t="shared" si="134"/>
        <v>27.94</v>
      </c>
      <c r="L821" s="46">
        <f t="shared" si="134"/>
        <v>35.56</v>
      </c>
    </row>
    <row r="822" spans="1:89" ht="63" customHeight="1" x14ac:dyDescent="0.2">
      <c r="A822" s="12" t="s">
        <v>1276</v>
      </c>
      <c r="B822" s="12" t="s">
        <v>1737</v>
      </c>
      <c r="C822" s="12" t="str">
        <f>C819&amp;" - Exquisite"</f>
        <v>The FTD® Love In Bloom™ Bouquet - Exquisite</v>
      </c>
      <c r="D822" s="1" t="s">
        <v>142</v>
      </c>
      <c r="E822" s="31">
        <v>94.99</v>
      </c>
      <c r="F822" s="38">
        <f t="shared" si="133"/>
        <v>1</v>
      </c>
      <c r="G822" s="37">
        <f t="shared" si="131"/>
        <v>94.99</v>
      </c>
      <c r="H822" s="1" t="s">
        <v>359</v>
      </c>
      <c r="I822" s="12">
        <v>12</v>
      </c>
      <c r="J822" s="12">
        <v>14</v>
      </c>
      <c r="K822" s="12">
        <f t="shared" si="134"/>
        <v>30.48</v>
      </c>
      <c r="L822" s="12">
        <f t="shared" si="134"/>
        <v>35.56</v>
      </c>
    </row>
    <row r="823" spans="1:89" s="4" customFormat="1" ht="63" customHeight="1" x14ac:dyDescent="0.2">
      <c r="A823" s="4" t="s">
        <v>1276</v>
      </c>
      <c r="B823" s="4" t="s">
        <v>1570</v>
      </c>
      <c r="C823" s="4" t="s">
        <v>231</v>
      </c>
      <c r="D823" s="4" t="s">
        <v>142</v>
      </c>
      <c r="E823" s="29">
        <v>39.99</v>
      </c>
      <c r="F823" s="50">
        <f t="shared" si="133"/>
        <v>1</v>
      </c>
      <c r="G823" s="21">
        <f t="shared" si="131"/>
        <v>39.99</v>
      </c>
      <c r="H823" s="59" t="s">
        <v>1967</v>
      </c>
      <c r="I823" s="45">
        <v>13</v>
      </c>
      <c r="J823" s="45">
        <v>10</v>
      </c>
      <c r="K823" s="45">
        <f t="shared" ref="K823:L826" si="135">I823*2.54</f>
        <v>33.020000000000003</v>
      </c>
      <c r="L823" s="45">
        <f t="shared" si="135"/>
        <v>25.4</v>
      </c>
      <c r="M823" s="1"/>
      <c r="N823" s="1"/>
      <c r="O823" s="1"/>
      <c r="P823" s="1"/>
      <c r="Q823" s="1"/>
      <c r="R823" s="1">
        <v>1</v>
      </c>
      <c r="S823" s="1"/>
      <c r="T823" s="1"/>
      <c r="U823" s="1"/>
      <c r="V823" s="1"/>
      <c r="W823" s="1">
        <v>1</v>
      </c>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row>
    <row r="824" spans="1:89" ht="63" customHeight="1" x14ac:dyDescent="0.2">
      <c r="A824" s="12" t="s">
        <v>1276</v>
      </c>
      <c r="B824" s="12" t="s">
        <v>1571</v>
      </c>
      <c r="C824" s="12" t="str">
        <f>C823&amp;" - Deluxe"</f>
        <v>The FTD® Blushing Beauty™ Bouquet - Deluxe</v>
      </c>
      <c r="D824" s="1" t="s">
        <v>142</v>
      </c>
      <c r="E824" s="31">
        <v>49.99</v>
      </c>
      <c r="F824" s="48">
        <f t="shared" si="133"/>
        <v>1</v>
      </c>
      <c r="G824" s="19">
        <f t="shared" si="131"/>
        <v>49.99</v>
      </c>
      <c r="H824" s="1" t="s">
        <v>1809</v>
      </c>
      <c r="I824" s="46">
        <v>14</v>
      </c>
      <c r="J824" s="46">
        <v>11</v>
      </c>
      <c r="K824" s="46">
        <f t="shared" si="135"/>
        <v>35.56</v>
      </c>
      <c r="L824" s="46">
        <f t="shared" si="135"/>
        <v>27.94</v>
      </c>
    </row>
    <row r="825" spans="1:89" ht="63" customHeight="1" x14ac:dyDescent="0.2">
      <c r="A825" s="12" t="s">
        <v>1276</v>
      </c>
      <c r="B825" s="12" t="s">
        <v>1572</v>
      </c>
      <c r="C825" s="12" t="str">
        <f>C823&amp;" - Premium"</f>
        <v>The FTD® Blushing Beauty™ Bouquet - Premium</v>
      </c>
      <c r="D825" s="1" t="s">
        <v>142</v>
      </c>
      <c r="E825" s="31">
        <v>59.99</v>
      </c>
      <c r="F825" s="48">
        <f t="shared" si="133"/>
        <v>1</v>
      </c>
      <c r="G825" s="19">
        <f t="shared" si="131"/>
        <v>59.99</v>
      </c>
      <c r="H825" s="1" t="s">
        <v>1809</v>
      </c>
      <c r="I825" s="46">
        <v>15</v>
      </c>
      <c r="J825" s="46">
        <v>12</v>
      </c>
      <c r="K825" s="46">
        <f t="shared" si="135"/>
        <v>38.1</v>
      </c>
      <c r="L825" s="46">
        <f t="shared" si="135"/>
        <v>30.48</v>
      </c>
    </row>
    <row r="826" spans="1:89" ht="63" customHeight="1" x14ac:dyDescent="0.2">
      <c r="A826" s="12" t="s">
        <v>1276</v>
      </c>
      <c r="B826" s="12" t="s">
        <v>1573</v>
      </c>
      <c r="C826" s="12" t="str">
        <f>C823&amp;" - Exquisite"</f>
        <v>The FTD® Blushing Beauty™ Bouquet - Exquisite</v>
      </c>
      <c r="D826" s="1" t="s">
        <v>142</v>
      </c>
      <c r="E826" s="31">
        <v>69.989999999999995</v>
      </c>
      <c r="F826" s="38">
        <f t="shared" si="133"/>
        <v>1</v>
      </c>
      <c r="G826" s="37">
        <f t="shared" si="131"/>
        <v>69.989999999999995</v>
      </c>
      <c r="H826" s="1" t="s">
        <v>1809</v>
      </c>
      <c r="I826" s="12">
        <v>16</v>
      </c>
      <c r="J826" s="12">
        <v>13</v>
      </c>
      <c r="K826" s="12">
        <f t="shared" si="135"/>
        <v>40.64</v>
      </c>
      <c r="L826" s="12">
        <f t="shared" si="135"/>
        <v>33.020000000000003</v>
      </c>
    </row>
    <row r="827" spans="1:89" s="4" customFormat="1" ht="63" customHeight="1" x14ac:dyDescent="0.2">
      <c r="A827" s="4" t="s">
        <v>1276</v>
      </c>
      <c r="B827" s="4" t="s">
        <v>1574</v>
      </c>
      <c r="C827" s="4" t="s">
        <v>285</v>
      </c>
      <c r="D827" s="4" t="s">
        <v>142</v>
      </c>
      <c r="E827" s="29">
        <v>39.99</v>
      </c>
      <c r="F827" s="50">
        <f t="shared" si="133"/>
        <v>1</v>
      </c>
      <c r="G827" s="21">
        <f t="shared" si="131"/>
        <v>39.99</v>
      </c>
      <c r="H827" s="59" t="s">
        <v>1968</v>
      </c>
      <c r="I827" s="45">
        <v>15</v>
      </c>
      <c r="J827" s="45">
        <v>12</v>
      </c>
      <c r="K827" s="45">
        <f t="shared" ref="K827:L830" si="136">I827*2.54</f>
        <v>38.1</v>
      </c>
      <c r="L827" s="45">
        <f t="shared" si="136"/>
        <v>30.48</v>
      </c>
      <c r="M827" s="1"/>
      <c r="N827" s="1"/>
      <c r="O827" s="1"/>
      <c r="P827" s="1"/>
      <c r="Q827" s="1"/>
      <c r="R827" s="1">
        <v>1</v>
      </c>
      <c r="S827" s="1"/>
      <c r="T827" s="1"/>
      <c r="U827" s="1"/>
      <c r="V827" s="1"/>
      <c r="W827" s="1">
        <v>1</v>
      </c>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row>
    <row r="828" spans="1:89" ht="63" customHeight="1" x14ac:dyDescent="0.2">
      <c r="A828" s="12" t="s">
        <v>1276</v>
      </c>
      <c r="B828" s="12" t="s">
        <v>1575</v>
      </c>
      <c r="C828" s="12" t="str">
        <f>C827&amp;" - Deluxe"</f>
        <v>The FTD® Sweeter Than Ever™ Bouquet - Deluxe</v>
      </c>
      <c r="D828" s="1" t="s">
        <v>142</v>
      </c>
      <c r="E828" s="31">
        <v>49.99</v>
      </c>
      <c r="F828" s="48">
        <f t="shared" si="133"/>
        <v>1</v>
      </c>
      <c r="G828" s="19">
        <f t="shared" si="131"/>
        <v>49.99</v>
      </c>
      <c r="H828" s="1" t="s">
        <v>1809</v>
      </c>
      <c r="I828" s="46">
        <v>16</v>
      </c>
      <c r="J828" s="46">
        <v>12</v>
      </c>
      <c r="K828" s="46">
        <f t="shared" si="136"/>
        <v>40.64</v>
      </c>
      <c r="L828" s="46">
        <f t="shared" si="136"/>
        <v>30.48</v>
      </c>
    </row>
    <row r="829" spans="1:89" ht="63" customHeight="1" x14ac:dyDescent="0.2">
      <c r="A829" s="12" t="s">
        <v>1276</v>
      </c>
      <c r="B829" s="12" t="s">
        <v>1576</v>
      </c>
      <c r="C829" s="12" t="str">
        <f>C827&amp;" - Premium"</f>
        <v>The FTD® Sweeter Than Ever™ Bouquet - Premium</v>
      </c>
      <c r="D829" s="1" t="s">
        <v>142</v>
      </c>
      <c r="E829" s="31">
        <v>59.99</v>
      </c>
      <c r="F829" s="48">
        <f t="shared" si="133"/>
        <v>1</v>
      </c>
      <c r="G829" s="19">
        <f t="shared" si="131"/>
        <v>59.99</v>
      </c>
      <c r="H829" s="1" t="s">
        <v>1809</v>
      </c>
      <c r="I829" s="46">
        <v>17</v>
      </c>
      <c r="J829" s="46">
        <v>13</v>
      </c>
      <c r="K829" s="46">
        <f t="shared" si="136"/>
        <v>43.18</v>
      </c>
      <c r="L829" s="46">
        <f t="shared" si="136"/>
        <v>33.020000000000003</v>
      </c>
    </row>
    <row r="830" spans="1:89" ht="63" customHeight="1" x14ac:dyDescent="0.2">
      <c r="A830" s="12" t="s">
        <v>1276</v>
      </c>
      <c r="B830" s="12" t="s">
        <v>1577</v>
      </c>
      <c r="C830" s="12" t="str">
        <f>C827&amp;" - Exquisite"</f>
        <v>The FTD® Sweeter Than Ever™ Bouquet - Exquisite</v>
      </c>
      <c r="D830" s="1" t="s">
        <v>142</v>
      </c>
      <c r="E830" s="31">
        <v>69.989999999999995</v>
      </c>
      <c r="F830" s="38">
        <f t="shared" si="133"/>
        <v>1</v>
      </c>
      <c r="G830" s="37">
        <f t="shared" si="131"/>
        <v>69.989999999999995</v>
      </c>
      <c r="H830" s="1" t="s">
        <v>1809</v>
      </c>
      <c r="I830" s="12">
        <v>17</v>
      </c>
      <c r="J830" s="12">
        <v>14</v>
      </c>
      <c r="K830" s="12">
        <f t="shared" si="136"/>
        <v>43.18</v>
      </c>
      <c r="L830" s="12">
        <f t="shared" si="136"/>
        <v>35.56</v>
      </c>
    </row>
    <row r="831" spans="1:89" s="4" customFormat="1" ht="77.25" customHeight="1" x14ac:dyDescent="0.2">
      <c r="A831" s="4" t="s">
        <v>115</v>
      </c>
      <c r="B831" s="4" t="s">
        <v>628</v>
      </c>
      <c r="C831" s="4" t="s">
        <v>224</v>
      </c>
      <c r="D831" s="4" t="s">
        <v>142</v>
      </c>
      <c r="E831" s="21">
        <v>59.99</v>
      </c>
      <c r="F831" s="50">
        <f t="shared" si="133"/>
        <v>1</v>
      </c>
      <c r="G831" s="21">
        <f t="shared" si="131"/>
        <v>59.99</v>
      </c>
      <c r="H831" s="59" t="s">
        <v>1043</v>
      </c>
      <c r="I831" s="45">
        <v>15</v>
      </c>
      <c r="J831" s="45">
        <v>11</v>
      </c>
      <c r="K831" s="45">
        <f t="shared" ref="K831:L834" si="137">I831*2.54</f>
        <v>38.1</v>
      </c>
      <c r="L831" s="45">
        <f t="shared" si="137"/>
        <v>27.94</v>
      </c>
      <c r="M831" s="1"/>
      <c r="N831" s="1"/>
      <c r="O831" s="1"/>
      <c r="P831" s="1"/>
      <c r="Q831" s="1"/>
      <c r="R831" s="1">
        <v>1</v>
      </c>
      <c r="S831" s="1"/>
      <c r="T831" s="1"/>
      <c r="U831" s="1"/>
      <c r="V831" s="1"/>
      <c r="W831" s="1"/>
      <c r="X831" s="1">
        <v>1</v>
      </c>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row>
    <row r="832" spans="1:89" ht="77.25" customHeight="1" x14ac:dyDescent="0.2">
      <c r="A832" s="12" t="s">
        <v>115</v>
      </c>
      <c r="B832" s="27" t="s">
        <v>629</v>
      </c>
      <c r="C832" s="12" t="str">
        <f>C831&amp;" - Deluxe"</f>
        <v>The FTD® Garden Walk™ Bouquet - Deluxe</v>
      </c>
      <c r="D832" s="1" t="s">
        <v>142</v>
      </c>
      <c r="E832" s="19">
        <v>69.989999999999995</v>
      </c>
      <c r="F832" s="48">
        <f t="shared" si="133"/>
        <v>1</v>
      </c>
      <c r="G832" s="19">
        <f t="shared" si="131"/>
        <v>69.989999999999995</v>
      </c>
      <c r="H832" s="1" t="s">
        <v>1809</v>
      </c>
      <c r="I832" s="46">
        <v>17</v>
      </c>
      <c r="J832" s="46">
        <v>13</v>
      </c>
      <c r="K832" s="46">
        <f t="shared" si="137"/>
        <v>43.18</v>
      </c>
      <c r="L832" s="46">
        <f t="shared" si="137"/>
        <v>33.020000000000003</v>
      </c>
    </row>
    <row r="833" spans="1:89" ht="77.25" customHeight="1" x14ac:dyDescent="0.2">
      <c r="A833" s="12" t="s">
        <v>115</v>
      </c>
      <c r="B833" s="27" t="s">
        <v>630</v>
      </c>
      <c r="C833" s="12" t="str">
        <f>C831&amp;" - Premium"</f>
        <v>The FTD® Garden Walk™ Bouquet - Premium</v>
      </c>
      <c r="D833" s="1" t="s">
        <v>142</v>
      </c>
      <c r="E833" s="19">
        <v>99.99</v>
      </c>
      <c r="F833" s="48">
        <f t="shared" si="133"/>
        <v>1</v>
      </c>
      <c r="G833" s="19">
        <f t="shared" si="131"/>
        <v>99.99</v>
      </c>
      <c r="H833" s="1" t="s">
        <v>1809</v>
      </c>
      <c r="I833" s="46">
        <v>20</v>
      </c>
      <c r="J833" s="46">
        <v>16</v>
      </c>
      <c r="K833" s="46">
        <f t="shared" si="137"/>
        <v>50.8</v>
      </c>
      <c r="L833" s="46">
        <f t="shared" si="137"/>
        <v>40.64</v>
      </c>
    </row>
    <row r="834" spans="1:89" s="5" customFormat="1" ht="60.75" customHeight="1" x14ac:dyDescent="0.2">
      <c r="A834" s="8" t="str">
        <f>A833</f>
        <v>C
Everyday</v>
      </c>
      <c r="B834" s="8" t="str">
        <f xml:space="preserve"> SUBSTITUTE(B831, "s", "e")</f>
        <v>C14-4851e</v>
      </c>
      <c r="C834" s="26" t="str">
        <f>C831&amp;" - Exquisite"</f>
        <v>The FTD® Garden Walk™ Bouquet - Exquisite</v>
      </c>
      <c r="D834" s="26" t="str">
        <f>D833</f>
        <v>Everyday</v>
      </c>
      <c r="E834" s="39">
        <v>109.99</v>
      </c>
      <c r="F834" s="40">
        <f t="shared" si="133"/>
        <v>1</v>
      </c>
      <c r="G834" s="39">
        <f t="shared" si="131"/>
        <v>109.99</v>
      </c>
      <c r="H834" s="26" t="str">
        <f>H833</f>
        <v>"  "</v>
      </c>
      <c r="I834" s="8">
        <v>20</v>
      </c>
      <c r="J834" s="8">
        <v>16</v>
      </c>
      <c r="K834" s="8">
        <f t="shared" si="137"/>
        <v>50.8</v>
      </c>
      <c r="L834" s="8">
        <f t="shared" si="137"/>
        <v>40.64</v>
      </c>
      <c r="N834" s="1"/>
      <c r="O834" s="1"/>
      <c r="P834" s="1"/>
    </row>
    <row r="835" spans="1:89" s="4" customFormat="1" ht="75" customHeight="1" x14ac:dyDescent="0.2">
      <c r="A835" s="4" t="s">
        <v>115</v>
      </c>
      <c r="B835" s="4" t="s">
        <v>633</v>
      </c>
      <c r="C835" s="4" t="s">
        <v>9</v>
      </c>
      <c r="D835" s="4" t="s">
        <v>142</v>
      </c>
      <c r="E835" s="21">
        <v>32.99</v>
      </c>
      <c r="F835" s="50">
        <f t="shared" si="133"/>
        <v>1</v>
      </c>
      <c r="G835" s="21">
        <f t="shared" si="131"/>
        <v>32.99</v>
      </c>
      <c r="H835" s="59" t="s">
        <v>1044</v>
      </c>
      <c r="I835" s="45">
        <v>15</v>
      </c>
      <c r="J835" s="45">
        <v>11</v>
      </c>
      <c r="K835" s="45">
        <f t="shared" ref="K835:L838" si="138">I835*2.54</f>
        <v>38.1</v>
      </c>
      <c r="L835" s="45">
        <f t="shared" si="138"/>
        <v>27.94</v>
      </c>
      <c r="M835" s="1"/>
      <c r="N835" s="1"/>
      <c r="O835" s="1"/>
      <c r="P835" s="1"/>
      <c r="Q835" s="1"/>
      <c r="R835" s="1">
        <v>1</v>
      </c>
      <c r="S835" s="1"/>
      <c r="T835" s="1"/>
      <c r="U835" s="1"/>
      <c r="V835" s="1"/>
      <c r="W835" s="1"/>
      <c r="X835" s="1">
        <v>1</v>
      </c>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row>
    <row r="836" spans="1:89" ht="75" customHeight="1" x14ac:dyDescent="0.2">
      <c r="A836" s="12" t="s">
        <v>115</v>
      </c>
      <c r="B836" s="27" t="s">
        <v>634</v>
      </c>
      <c r="C836" s="12" t="s">
        <v>124</v>
      </c>
      <c r="D836" s="1" t="s">
        <v>142</v>
      </c>
      <c r="E836" s="19">
        <v>42.99</v>
      </c>
      <c r="F836" s="48">
        <f t="shared" si="133"/>
        <v>1</v>
      </c>
      <c r="G836" s="19">
        <f t="shared" si="131"/>
        <v>42.99</v>
      </c>
      <c r="H836" s="1" t="s">
        <v>1809</v>
      </c>
      <c r="I836" s="46">
        <v>16</v>
      </c>
      <c r="J836" s="46">
        <v>12</v>
      </c>
      <c r="K836" s="46">
        <f t="shared" si="138"/>
        <v>40.64</v>
      </c>
      <c r="L836" s="46">
        <f t="shared" si="138"/>
        <v>30.48</v>
      </c>
    </row>
    <row r="837" spans="1:89" ht="75" customHeight="1" x14ac:dyDescent="0.2">
      <c r="A837" s="12" t="s">
        <v>115</v>
      </c>
      <c r="B837" s="27" t="s">
        <v>635</v>
      </c>
      <c r="C837" s="12" t="s">
        <v>125</v>
      </c>
      <c r="D837" s="1" t="s">
        <v>142</v>
      </c>
      <c r="E837" s="19">
        <v>52.99</v>
      </c>
      <c r="F837" s="48">
        <f t="shared" si="133"/>
        <v>1</v>
      </c>
      <c r="G837" s="19">
        <f t="shared" si="131"/>
        <v>52.99</v>
      </c>
      <c r="H837" s="1" t="s">
        <v>1809</v>
      </c>
      <c r="I837" s="46">
        <v>17</v>
      </c>
      <c r="J837" s="46">
        <v>13</v>
      </c>
      <c r="K837" s="46">
        <f t="shared" si="138"/>
        <v>43.18</v>
      </c>
      <c r="L837" s="46">
        <f t="shared" si="138"/>
        <v>33.020000000000003</v>
      </c>
    </row>
    <row r="838" spans="1:89" s="5" customFormat="1" ht="59.25" customHeight="1" x14ac:dyDescent="0.2">
      <c r="A838" s="13" t="str">
        <f>A837</f>
        <v>C
Everyday</v>
      </c>
      <c r="B838" s="13" t="s">
        <v>859</v>
      </c>
      <c r="C838" s="13" t="str">
        <f>C835&amp;" - Exquisite"</f>
        <v>The FTD® Precious Heart™ Bouquet - Exquisite</v>
      </c>
      <c r="D838" s="22" t="str">
        <f>D837</f>
        <v>Everyday</v>
      </c>
      <c r="E838" s="39">
        <v>62.99</v>
      </c>
      <c r="F838" s="40">
        <f t="shared" si="133"/>
        <v>1</v>
      </c>
      <c r="G838" s="39">
        <f t="shared" si="131"/>
        <v>62.99</v>
      </c>
      <c r="H838" s="22" t="s">
        <v>1809</v>
      </c>
      <c r="I838" s="13">
        <v>19</v>
      </c>
      <c r="J838" s="13">
        <v>14</v>
      </c>
      <c r="K838" s="13">
        <f t="shared" si="138"/>
        <v>48.26</v>
      </c>
      <c r="L838" s="13">
        <f t="shared" si="138"/>
        <v>35.56</v>
      </c>
      <c r="M838" s="9"/>
      <c r="N838" s="1"/>
      <c r="O838" s="1"/>
      <c r="P838" s="1"/>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row>
    <row r="839" spans="1:89" s="4" customFormat="1" ht="65.25" customHeight="1" x14ac:dyDescent="0.2">
      <c r="A839" s="4" t="s">
        <v>115</v>
      </c>
      <c r="B839" s="4" t="s">
        <v>905</v>
      </c>
      <c r="C839" s="4" t="s">
        <v>268</v>
      </c>
      <c r="D839" s="1" t="s">
        <v>142</v>
      </c>
      <c r="E839" s="21">
        <v>49.99</v>
      </c>
      <c r="F839" s="50">
        <f t="shared" si="133"/>
        <v>1</v>
      </c>
      <c r="G839" s="21">
        <f t="shared" si="131"/>
        <v>49.99</v>
      </c>
      <c r="H839" s="61" t="s">
        <v>1045</v>
      </c>
      <c r="I839" s="45">
        <v>11</v>
      </c>
      <c r="J839" s="45">
        <v>11</v>
      </c>
      <c r="K839" s="45">
        <f t="shared" ref="K839:L841" si="139">I839*2.54</f>
        <v>27.94</v>
      </c>
      <c r="L839" s="45">
        <f t="shared" si="139"/>
        <v>27.94</v>
      </c>
      <c r="M839" s="1"/>
      <c r="N839" s="1"/>
      <c r="O839" s="1"/>
      <c r="P839" s="1"/>
      <c r="Q839" s="1"/>
      <c r="R839" s="1">
        <v>1</v>
      </c>
      <c r="S839" s="1"/>
      <c r="T839" s="1"/>
      <c r="U839" s="1"/>
      <c r="V839" s="1"/>
      <c r="W839" s="1"/>
      <c r="X839" s="1">
        <v>1</v>
      </c>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row>
    <row r="840" spans="1:89" ht="65.25" customHeight="1" x14ac:dyDescent="0.2">
      <c r="A840" s="12" t="s">
        <v>115</v>
      </c>
      <c r="B840" s="12" t="s">
        <v>638</v>
      </c>
      <c r="C840" s="12" t="str">
        <f>C839&amp;" - Deluxe"</f>
        <v>The FTD® Basket of Dreams™  - Deluxe</v>
      </c>
      <c r="D840" s="1" t="s">
        <v>142</v>
      </c>
      <c r="E840" s="19">
        <v>62.99</v>
      </c>
      <c r="F840" s="48">
        <f t="shared" si="133"/>
        <v>1</v>
      </c>
      <c r="G840" s="19">
        <f t="shared" si="131"/>
        <v>62.99</v>
      </c>
      <c r="H840" s="1" t="s">
        <v>1809</v>
      </c>
      <c r="I840" s="46">
        <v>12</v>
      </c>
      <c r="J840" s="46">
        <v>12</v>
      </c>
      <c r="K840" s="46">
        <f t="shared" si="139"/>
        <v>30.48</v>
      </c>
      <c r="L840" s="46">
        <f t="shared" si="139"/>
        <v>30.48</v>
      </c>
    </row>
    <row r="841" spans="1:89" s="22" customFormat="1" ht="65.25" customHeight="1" x14ac:dyDescent="0.2">
      <c r="A841" s="13" t="s">
        <v>115</v>
      </c>
      <c r="B841" s="13" t="s">
        <v>639</v>
      </c>
      <c r="C841" s="13" t="str">
        <f>C839&amp;" - Premium"</f>
        <v>The FTD® Basket of Dreams™  - Premium</v>
      </c>
      <c r="D841" s="22" t="s">
        <v>142</v>
      </c>
      <c r="E841" s="20">
        <v>74.989999999999995</v>
      </c>
      <c r="F841" s="49">
        <f t="shared" si="133"/>
        <v>1</v>
      </c>
      <c r="G841" s="20">
        <f t="shared" si="131"/>
        <v>74.989999999999995</v>
      </c>
      <c r="H841" s="22" t="s">
        <v>1809</v>
      </c>
      <c r="I841" s="47">
        <v>13</v>
      </c>
      <c r="J841" s="47">
        <v>13</v>
      </c>
      <c r="K841" s="47">
        <f t="shared" si="139"/>
        <v>33.020000000000003</v>
      </c>
      <c r="L841" s="47">
        <f t="shared" si="139"/>
        <v>33.020000000000003</v>
      </c>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row>
    <row r="842" spans="1:89" s="4" customFormat="1" ht="63" customHeight="1" x14ac:dyDescent="0.2">
      <c r="A842" s="4" t="s">
        <v>1276</v>
      </c>
      <c r="B842" s="4" t="s">
        <v>1578</v>
      </c>
      <c r="C842" s="4" t="s">
        <v>1796</v>
      </c>
      <c r="D842" s="4" t="s">
        <v>142</v>
      </c>
      <c r="E842" s="29">
        <v>44.99</v>
      </c>
      <c r="F842" s="50">
        <f t="shared" si="133"/>
        <v>1</v>
      </c>
      <c r="G842" s="21">
        <f t="shared" si="131"/>
        <v>44.99</v>
      </c>
      <c r="H842" s="59" t="s">
        <v>1969</v>
      </c>
      <c r="I842" s="45">
        <v>21</v>
      </c>
      <c r="J842" s="45">
        <v>16</v>
      </c>
      <c r="K842" s="45">
        <f t="shared" ref="K842:L845" si="140">I842*2.54</f>
        <v>53.34</v>
      </c>
      <c r="L842" s="45">
        <f t="shared" si="140"/>
        <v>40.64</v>
      </c>
      <c r="M842" s="1"/>
      <c r="N842" s="1"/>
      <c r="O842" s="1"/>
      <c r="P842" s="1"/>
      <c r="Q842" s="1"/>
      <c r="R842" s="1">
        <v>1</v>
      </c>
      <c r="S842" s="1"/>
      <c r="T842" s="1"/>
      <c r="U842" s="1"/>
      <c r="V842" s="1"/>
      <c r="W842" s="1">
        <v>1</v>
      </c>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row>
    <row r="843" spans="1:89" ht="63" customHeight="1" x14ac:dyDescent="0.2">
      <c r="A843" s="12" t="s">
        <v>1276</v>
      </c>
      <c r="B843" s="12" t="s">
        <v>1579</v>
      </c>
      <c r="C843" s="12" t="str">
        <f>C842&amp;" - Deluxe"</f>
        <v>The FTD® Dramatic Effects™ Bouquet - Deluxe</v>
      </c>
      <c r="D843" s="1" t="s">
        <v>142</v>
      </c>
      <c r="E843" s="31">
        <v>54.99</v>
      </c>
      <c r="F843" s="48">
        <f t="shared" si="133"/>
        <v>1</v>
      </c>
      <c r="G843" s="19">
        <f t="shared" si="131"/>
        <v>54.99</v>
      </c>
      <c r="H843" s="1" t="s">
        <v>359</v>
      </c>
      <c r="I843" s="46">
        <v>22</v>
      </c>
      <c r="J843" s="46">
        <v>17</v>
      </c>
      <c r="K843" s="46">
        <f t="shared" si="140"/>
        <v>55.88</v>
      </c>
      <c r="L843" s="46">
        <f t="shared" si="140"/>
        <v>43.18</v>
      </c>
    </row>
    <row r="844" spans="1:89" ht="63" customHeight="1" x14ac:dyDescent="0.2">
      <c r="A844" s="12" t="s">
        <v>1276</v>
      </c>
      <c r="B844" s="12" t="s">
        <v>1580</v>
      </c>
      <c r="C844" s="12" t="str">
        <f>C842&amp;" - Premium"</f>
        <v>The FTD® Dramatic Effects™ Bouquet - Premium</v>
      </c>
      <c r="D844" s="1" t="s">
        <v>142</v>
      </c>
      <c r="E844" s="31">
        <v>69.989999999999995</v>
      </c>
      <c r="F844" s="48">
        <f t="shared" si="133"/>
        <v>1</v>
      </c>
      <c r="G844" s="19">
        <f t="shared" ref="G844:G852" si="141">VALUE(TRUNC(E844*F844,0)&amp;".99")</f>
        <v>69.989999999999995</v>
      </c>
      <c r="H844" s="1" t="s">
        <v>359</v>
      </c>
      <c r="I844" s="46">
        <v>25</v>
      </c>
      <c r="J844" s="46">
        <v>17</v>
      </c>
      <c r="K844" s="46">
        <f t="shared" si="140"/>
        <v>63.5</v>
      </c>
      <c r="L844" s="46">
        <f t="shared" si="140"/>
        <v>43.18</v>
      </c>
    </row>
    <row r="845" spans="1:89" ht="63" customHeight="1" x14ac:dyDescent="0.2">
      <c r="A845" s="12" t="s">
        <v>1276</v>
      </c>
      <c r="B845" s="12" t="s">
        <v>1581</v>
      </c>
      <c r="C845" s="12" t="str">
        <f>C842&amp;" - Exquisite"</f>
        <v>The FTD® Dramatic Effects™ Bouquet - Exquisite</v>
      </c>
      <c r="D845" s="1" t="s">
        <v>142</v>
      </c>
      <c r="E845" s="31">
        <v>79.989999999999995</v>
      </c>
      <c r="F845" s="38">
        <f t="shared" si="133"/>
        <v>1</v>
      </c>
      <c r="G845" s="37">
        <f t="shared" si="141"/>
        <v>79.989999999999995</v>
      </c>
      <c r="H845" s="1" t="s">
        <v>359</v>
      </c>
      <c r="I845" s="12">
        <v>25</v>
      </c>
      <c r="J845" s="12">
        <v>17</v>
      </c>
      <c r="K845" s="12">
        <f t="shared" si="140"/>
        <v>63.5</v>
      </c>
      <c r="L845" s="12">
        <f t="shared" si="140"/>
        <v>43.18</v>
      </c>
    </row>
    <row r="846" spans="1:89" s="4" customFormat="1" ht="63" customHeight="1" x14ac:dyDescent="0.2">
      <c r="A846" s="4" t="s">
        <v>1276</v>
      </c>
      <c r="B846" s="4" t="s">
        <v>1582</v>
      </c>
      <c r="C846" s="4" t="s">
        <v>243</v>
      </c>
      <c r="D846" s="4" t="s">
        <v>142</v>
      </c>
      <c r="E846" s="29">
        <v>44.99</v>
      </c>
      <c r="F846" s="50">
        <f t="shared" si="133"/>
        <v>1</v>
      </c>
      <c r="G846" s="21">
        <f t="shared" si="141"/>
        <v>44.99</v>
      </c>
      <c r="H846" s="59" t="s">
        <v>1970</v>
      </c>
      <c r="I846" s="45">
        <v>15</v>
      </c>
      <c r="J846" s="45">
        <v>13</v>
      </c>
      <c r="K846" s="45">
        <f t="shared" ref="K846:L849" si="142">I846*2.54</f>
        <v>38.1</v>
      </c>
      <c r="L846" s="45">
        <f t="shared" si="142"/>
        <v>33.020000000000003</v>
      </c>
      <c r="M846" s="1"/>
      <c r="N846" s="1"/>
      <c r="O846" s="1"/>
      <c r="P846" s="1"/>
      <c r="Q846" s="1"/>
      <c r="R846" s="1">
        <v>1</v>
      </c>
      <c r="S846" s="1"/>
      <c r="T846" s="1"/>
      <c r="U846" s="1"/>
      <c r="V846" s="1"/>
      <c r="W846" s="1">
        <v>1</v>
      </c>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row>
    <row r="847" spans="1:89" ht="63" customHeight="1" x14ac:dyDescent="0.2">
      <c r="A847" s="12" t="s">
        <v>1276</v>
      </c>
      <c r="B847" s="12" t="s">
        <v>1583</v>
      </c>
      <c r="C847" s="12" t="str">
        <f>C846&amp;" - Deluxe"</f>
        <v>The FTD® Sweet Perfection™ Bouquet - Deluxe</v>
      </c>
      <c r="D847" s="1" t="s">
        <v>142</v>
      </c>
      <c r="E847" s="31">
        <v>59.99</v>
      </c>
      <c r="F847" s="48">
        <f t="shared" si="133"/>
        <v>1</v>
      </c>
      <c r="G847" s="19">
        <f t="shared" si="141"/>
        <v>59.99</v>
      </c>
      <c r="H847" s="1" t="s">
        <v>1809</v>
      </c>
      <c r="I847" s="46">
        <v>16</v>
      </c>
      <c r="J847" s="46">
        <v>14</v>
      </c>
      <c r="K847" s="46">
        <f t="shared" si="142"/>
        <v>40.64</v>
      </c>
      <c r="L847" s="46">
        <f t="shared" si="142"/>
        <v>35.56</v>
      </c>
    </row>
    <row r="848" spans="1:89" ht="63" customHeight="1" x14ac:dyDescent="0.2">
      <c r="A848" s="12" t="s">
        <v>1276</v>
      </c>
      <c r="B848" s="12" t="s">
        <v>1584</v>
      </c>
      <c r="C848" s="12" t="str">
        <f>C846&amp;" - Premium"</f>
        <v>The FTD® Sweet Perfection™ Bouquet - Premium</v>
      </c>
      <c r="D848" s="1" t="s">
        <v>142</v>
      </c>
      <c r="E848" s="31">
        <v>69.989999999999995</v>
      </c>
      <c r="F848" s="48">
        <f t="shared" si="133"/>
        <v>1</v>
      </c>
      <c r="G848" s="19">
        <f t="shared" si="141"/>
        <v>69.989999999999995</v>
      </c>
      <c r="H848" s="1" t="s">
        <v>1809</v>
      </c>
      <c r="I848" s="46">
        <v>17</v>
      </c>
      <c r="J848" s="46">
        <v>15</v>
      </c>
      <c r="K848" s="46">
        <f t="shared" si="142"/>
        <v>43.18</v>
      </c>
      <c r="L848" s="46">
        <f t="shared" si="142"/>
        <v>38.1</v>
      </c>
    </row>
    <row r="849" spans="1:89" ht="63" customHeight="1" x14ac:dyDescent="0.2">
      <c r="A849" s="12" t="s">
        <v>1276</v>
      </c>
      <c r="B849" s="12" t="s">
        <v>1585</v>
      </c>
      <c r="C849" s="12" t="str">
        <f>C846&amp;" - Exquisite"</f>
        <v>The FTD® Sweet Perfection™ Bouquet - Exquisite</v>
      </c>
      <c r="D849" s="1" t="s">
        <v>142</v>
      </c>
      <c r="E849" s="31">
        <v>79.989999999999995</v>
      </c>
      <c r="F849" s="38">
        <f t="shared" si="133"/>
        <v>1</v>
      </c>
      <c r="G849" s="37">
        <f t="shared" si="141"/>
        <v>79.989999999999995</v>
      </c>
      <c r="H849" s="1" t="s">
        <v>1809</v>
      </c>
      <c r="I849" s="12">
        <v>18</v>
      </c>
      <c r="J849" s="12">
        <v>16</v>
      </c>
      <c r="K849" s="12">
        <f t="shared" si="142"/>
        <v>45.72</v>
      </c>
      <c r="L849" s="12">
        <f t="shared" si="142"/>
        <v>40.64</v>
      </c>
    </row>
    <row r="850" spans="1:89" s="4" customFormat="1" ht="63" customHeight="1" x14ac:dyDescent="0.2">
      <c r="A850" s="4" t="s">
        <v>115</v>
      </c>
      <c r="B850" s="67" t="s">
        <v>653</v>
      </c>
      <c r="C850" s="4" t="s">
        <v>407</v>
      </c>
      <c r="D850" s="4" t="s">
        <v>142</v>
      </c>
      <c r="E850" s="29">
        <v>36.99</v>
      </c>
      <c r="F850" s="50">
        <f t="shared" si="133"/>
        <v>1</v>
      </c>
      <c r="G850" s="21">
        <f t="shared" si="141"/>
        <v>36.99</v>
      </c>
      <c r="H850" s="59" t="s">
        <v>1046</v>
      </c>
      <c r="I850" s="45">
        <v>9</v>
      </c>
      <c r="J850" s="45">
        <v>9</v>
      </c>
      <c r="K850" s="45">
        <f t="shared" ref="K850:L853" si="143">I850*2.54</f>
        <v>22.86</v>
      </c>
      <c r="L850" s="45">
        <f t="shared" si="143"/>
        <v>22.86</v>
      </c>
      <c r="M850" s="1"/>
      <c r="N850" s="1"/>
      <c r="O850" s="1"/>
      <c r="P850" s="1"/>
      <c r="Q850" s="1"/>
      <c r="R850" s="1">
        <v>1</v>
      </c>
      <c r="S850" s="1"/>
      <c r="T850" s="1"/>
      <c r="U850" s="1"/>
      <c r="V850" s="1"/>
      <c r="W850" s="1"/>
      <c r="X850" s="1">
        <v>1</v>
      </c>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row>
    <row r="851" spans="1:89" ht="63" customHeight="1" x14ac:dyDescent="0.2">
      <c r="A851" s="12" t="s">
        <v>115</v>
      </c>
      <c r="B851" s="12" t="str">
        <f xml:space="preserve"> SUBSTITUTE(B850, "s", "d")</f>
        <v>C15B-4950d</v>
      </c>
      <c r="C851" s="12" t="str">
        <f>C850&amp;" - Deluxe"</f>
        <v>The FTD® All Aglow™ Bouquet by Better Homes and Gardens® - Deluxe</v>
      </c>
      <c r="D851" s="1" t="s">
        <v>142</v>
      </c>
      <c r="E851" s="31">
        <v>49.99</v>
      </c>
      <c r="F851" s="48">
        <f t="shared" si="133"/>
        <v>1</v>
      </c>
      <c r="G851" s="19">
        <f t="shared" si="141"/>
        <v>49.99</v>
      </c>
      <c r="H851" s="1" t="s">
        <v>1809</v>
      </c>
      <c r="I851" s="46">
        <v>9</v>
      </c>
      <c r="J851" s="46">
        <v>10</v>
      </c>
      <c r="K851" s="46">
        <f t="shared" si="143"/>
        <v>22.86</v>
      </c>
      <c r="L851" s="46">
        <f t="shared" si="143"/>
        <v>25.4</v>
      </c>
    </row>
    <row r="852" spans="1:89" ht="63" customHeight="1" x14ac:dyDescent="0.2">
      <c r="A852" s="12" t="s">
        <v>115</v>
      </c>
      <c r="B852" s="12" t="str">
        <f xml:space="preserve"> SUBSTITUTE(B850, "s", "p")</f>
        <v>C15B-4950p</v>
      </c>
      <c r="C852" s="12" t="str">
        <f>C850&amp;" - Premium"</f>
        <v>The FTD® All Aglow™ Bouquet by Better Homes and Gardens® - Premium</v>
      </c>
      <c r="D852" s="1" t="s">
        <v>142</v>
      </c>
      <c r="E852" s="31">
        <v>63.99</v>
      </c>
      <c r="F852" s="48">
        <f t="shared" si="133"/>
        <v>1</v>
      </c>
      <c r="G852" s="19">
        <f t="shared" si="141"/>
        <v>63.99</v>
      </c>
      <c r="H852" s="1" t="s">
        <v>1809</v>
      </c>
      <c r="I852" s="46">
        <v>10</v>
      </c>
      <c r="J852" s="46">
        <v>11</v>
      </c>
      <c r="K852" s="46">
        <f t="shared" si="143"/>
        <v>25.4</v>
      </c>
      <c r="L852" s="46">
        <f t="shared" si="143"/>
        <v>27.94</v>
      </c>
    </row>
    <row r="853" spans="1:89" ht="63" customHeight="1" x14ac:dyDescent="0.2">
      <c r="A853" s="12" t="str">
        <f>A852</f>
        <v>C
Everyday</v>
      </c>
      <c r="B853" s="12" t="str">
        <f xml:space="preserve"> SUBSTITUTE(B850, "s", "e")</f>
        <v>C15B-4950e</v>
      </c>
      <c r="C853" s="12" t="str">
        <f>C850&amp;" - Exquisite"</f>
        <v>The FTD® All Aglow™ Bouquet by Better Homes and Gardens® - Exquisite</v>
      </c>
      <c r="D853" s="1" t="str">
        <f>D852</f>
        <v>Everyday</v>
      </c>
      <c r="E853" s="31">
        <v>78.989999999999995</v>
      </c>
      <c r="F853" s="48">
        <f t="shared" si="133"/>
        <v>1</v>
      </c>
      <c r="G853" s="19">
        <f>G852</f>
        <v>63.99</v>
      </c>
      <c r="H853" s="1" t="str">
        <f>H852</f>
        <v>"  "</v>
      </c>
      <c r="I853" s="46">
        <v>10</v>
      </c>
      <c r="J853" s="46">
        <v>11</v>
      </c>
      <c r="K853" s="46">
        <f t="shared" si="143"/>
        <v>25.4</v>
      </c>
      <c r="L853" s="46">
        <f t="shared" si="143"/>
        <v>27.94</v>
      </c>
    </row>
    <row r="854" spans="1:89" s="4" customFormat="1" ht="63" customHeight="1" x14ac:dyDescent="0.2">
      <c r="A854" s="4" t="s">
        <v>115</v>
      </c>
      <c r="B854" s="67" t="s">
        <v>654</v>
      </c>
      <c r="C854" s="4" t="s">
        <v>857</v>
      </c>
      <c r="D854" s="4" t="s">
        <v>142</v>
      </c>
      <c r="E854" s="29">
        <v>39.99</v>
      </c>
      <c r="F854" s="50">
        <f t="shared" si="133"/>
        <v>1</v>
      </c>
      <c r="G854" s="21">
        <f t="shared" ref="G854:G859" si="144">VALUE(TRUNC(E854*F854,0)&amp;".99")</f>
        <v>39.99</v>
      </c>
      <c r="H854" s="59" t="s">
        <v>1047</v>
      </c>
      <c r="I854" s="45">
        <v>10</v>
      </c>
      <c r="J854" s="45">
        <v>11</v>
      </c>
      <c r="K854" s="45">
        <f t="shared" ref="K854:K890" si="145">I854*2.54</f>
        <v>25.4</v>
      </c>
      <c r="L854" s="45">
        <f t="shared" ref="L854:L890" si="146">J854*2.54</f>
        <v>27.94</v>
      </c>
      <c r="M854" s="1"/>
      <c r="N854" s="1"/>
      <c r="O854" s="1"/>
      <c r="P854" s="1"/>
      <c r="Q854" s="1"/>
      <c r="R854" s="1">
        <v>1</v>
      </c>
      <c r="S854" s="1"/>
      <c r="T854" s="1"/>
      <c r="U854" s="1"/>
      <c r="V854" s="1"/>
      <c r="W854" s="1"/>
      <c r="X854" s="1">
        <v>1</v>
      </c>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row>
    <row r="855" spans="1:89" ht="63" customHeight="1" x14ac:dyDescent="0.2">
      <c r="A855" s="12" t="s">
        <v>115</v>
      </c>
      <c r="B855" s="12" t="s">
        <v>655</v>
      </c>
      <c r="C855" s="12" t="str">
        <f>C854&amp;" - Deluxe"</f>
        <v>The FTD® Pink Pursuits™ Bouquet  - Deluxe</v>
      </c>
      <c r="D855" s="1" t="s">
        <v>142</v>
      </c>
      <c r="E855" s="31">
        <v>54.99</v>
      </c>
      <c r="F855" s="48">
        <f t="shared" si="133"/>
        <v>1</v>
      </c>
      <c r="G855" s="19">
        <f t="shared" si="144"/>
        <v>54.99</v>
      </c>
      <c r="H855" s="1" t="s">
        <v>1809</v>
      </c>
      <c r="I855" s="46">
        <v>11</v>
      </c>
      <c r="J855" s="46">
        <v>12</v>
      </c>
      <c r="K855" s="46">
        <f t="shared" si="145"/>
        <v>27.94</v>
      </c>
      <c r="L855" s="46">
        <f t="shared" si="146"/>
        <v>30.48</v>
      </c>
    </row>
    <row r="856" spans="1:89" ht="63" customHeight="1" x14ac:dyDescent="0.2">
      <c r="A856" s="12" t="s">
        <v>115</v>
      </c>
      <c r="B856" s="12" t="s">
        <v>656</v>
      </c>
      <c r="C856" s="12" t="str">
        <f>C854&amp;" - Premium"</f>
        <v>The FTD® Pink Pursuits™ Bouquet  - Premium</v>
      </c>
      <c r="D856" s="1" t="s">
        <v>142</v>
      </c>
      <c r="E856" s="31">
        <v>64.989999999999995</v>
      </c>
      <c r="F856" s="48">
        <f t="shared" si="133"/>
        <v>1</v>
      </c>
      <c r="G856" s="19">
        <f t="shared" si="144"/>
        <v>64.989999999999995</v>
      </c>
      <c r="H856" s="1" t="s">
        <v>1809</v>
      </c>
      <c r="I856" s="46">
        <v>12</v>
      </c>
      <c r="J856" s="46">
        <v>13</v>
      </c>
      <c r="K856" s="46">
        <f t="shared" si="145"/>
        <v>30.48</v>
      </c>
      <c r="L856" s="46">
        <f t="shared" si="146"/>
        <v>33.020000000000003</v>
      </c>
    </row>
    <row r="857" spans="1:89" s="4" customFormat="1" ht="63" customHeight="1" x14ac:dyDescent="0.2">
      <c r="A857" s="4" t="s">
        <v>115</v>
      </c>
      <c r="B857" s="67" t="s">
        <v>652</v>
      </c>
      <c r="C857" s="4" t="s">
        <v>406</v>
      </c>
      <c r="D857" s="4" t="s">
        <v>142</v>
      </c>
      <c r="E857" s="29">
        <v>36.99</v>
      </c>
      <c r="F857" s="50">
        <f t="shared" si="133"/>
        <v>1</v>
      </c>
      <c r="G857" s="21">
        <f t="shared" si="144"/>
        <v>36.99</v>
      </c>
      <c r="H857" s="59" t="s">
        <v>1048</v>
      </c>
      <c r="I857" s="45">
        <v>9</v>
      </c>
      <c r="J857" s="45">
        <v>9</v>
      </c>
      <c r="K857" s="45">
        <f t="shared" si="145"/>
        <v>22.86</v>
      </c>
      <c r="L857" s="45">
        <f t="shared" si="146"/>
        <v>22.86</v>
      </c>
      <c r="R857" s="1">
        <v>1</v>
      </c>
      <c r="X857" s="4">
        <v>1</v>
      </c>
    </row>
    <row r="858" spans="1:89" ht="63" customHeight="1" x14ac:dyDescent="0.2">
      <c r="A858" s="12" t="s">
        <v>115</v>
      </c>
      <c r="B858" s="12" t="str">
        <f xml:space="preserve"> SUBSTITUTE(B857, "s", "d")</f>
        <v>C15D-4949d</v>
      </c>
      <c r="C858" s="12" t="str">
        <f>C857&amp;" - Deluxe"</f>
        <v>The FTD® Be Bold™ Bouquet by Better Homes and Gardens® - Deluxe</v>
      </c>
      <c r="D858" s="1" t="s">
        <v>142</v>
      </c>
      <c r="E858" s="31">
        <v>49.99</v>
      </c>
      <c r="F858" s="48">
        <f t="shared" si="133"/>
        <v>1</v>
      </c>
      <c r="G858" s="19">
        <f t="shared" si="144"/>
        <v>49.99</v>
      </c>
      <c r="H858" s="1" t="s">
        <v>1809</v>
      </c>
      <c r="I858" s="46">
        <v>9</v>
      </c>
      <c r="J858" s="46">
        <v>10</v>
      </c>
      <c r="K858" s="46">
        <f t="shared" si="145"/>
        <v>22.86</v>
      </c>
      <c r="L858" s="46">
        <f t="shared" si="146"/>
        <v>25.4</v>
      </c>
    </row>
    <row r="859" spans="1:89" ht="63" customHeight="1" x14ac:dyDescent="0.2">
      <c r="A859" s="12" t="s">
        <v>115</v>
      </c>
      <c r="B859" s="12" t="str">
        <f xml:space="preserve"> SUBSTITUTE(B857, "s", "p")</f>
        <v>C15D-4949p</v>
      </c>
      <c r="C859" s="12" t="str">
        <f>C857&amp;" - Premium"</f>
        <v>The FTD® Be Bold™ Bouquet by Better Homes and Gardens® - Premium</v>
      </c>
      <c r="D859" s="1" t="s">
        <v>142</v>
      </c>
      <c r="E859" s="31">
        <v>63.99</v>
      </c>
      <c r="F859" s="48">
        <f t="shared" si="133"/>
        <v>1</v>
      </c>
      <c r="G859" s="19">
        <f t="shared" si="144"/>
        <v>63.99</v>
      </c>
      <c r="H859" s="1" t="s">
        <v>1809</v>
      </c>
      <c r="I859" s="46">
        <v>10</v>
      </c>
      <c r="J859" s="46">
        <v>11</v>
      </c>
      <c r="K859" s="46">
        <f t="shared" si="145"/>
        <v>25.4</v>
      </c>
      <c r="L859" s="46">
        <f t="shared" si="146"/>
        <v>27.94</v>
      </c>
    </row>
    <row r="860" spans="1:89" s="22" customFormat="1" ht="59.25" customHeight="1" x14ac:dyDescent="0.2">
      <c r="A860" s="13" t="str">
        <f>A859</f>
        <v>C
Everyday</v>
      </c>
      <c r="B860" s="13" t="str">
        <f xml:space="preserve"> SUBSTITUTE(B857, "s", "e")</f>
        <v>C15D-4949e</v>
      </c>
      <c r="C860" s="13" t="str">
        <f>C857&amp;" - Exquisite"</f>
        <v>The FTD® Be Bold™ Bouquet by Better Homes and Gardens® - Exquisite</v>
      </c>
      <c r="D860" s="22" t="str">
        <f>D859</f>
        <v>Everyday</v>
      </c>
      <c r="E860" s="33">
        <v>78.989999999999995</v>
      </c>
      <c r="F860" s="49">
        <f t="shared" si="133"/>
        <v>1</v>
      </c>
      <c r="G860" s="20">
        <f>G859</f>
        <v>63.99</v>
      </c>
      <c r="H860" s="22" t="str">
        <f>H859</f>
        <v>"  "</v>
      </c>
      <c r="I860" s="47">
        <v>10</v>
      </c>
      <c r="J860" s="47">
        <v>11</v>
      </c>
      <c r="K860" s="47">
        <f t="shared" si="145"/>
        <v>25.4</v>
      </c>
      <c r="L860" s="47">
        <f t="shared" si="146"/>
        <v>27.94</v>
      </c>
    </row>
    <row r="861" spans="1:89" ht="75" customHeight="1" x14ac:dyDescent="0.2">
      <c r="A861" s="1" t="s">
        <v>115</v>
      </c>
      <c r="B861" s="1" t="s">
        <v>660</v>
      </c>
      <c r="C861" s="1" t="s">
        <v>152</v>
      </c>
      <c r="D861" s="1" t="s">
        <v>142</v>
      </c>
      <c r="E861" s="19">
        <v>54.99</v>
      </c>
      <c r="F861" s="48">
        <f t="shared" si="133"/>
        <v>1</v>
      </c>
      <c r="G861" s="19">
        <f t="shared" ref="G861:G890" si="147">VALUE(TRUNC(E861*F861,0)&amp;".99")</f>
        <v>54.99</v>
      </c>
      <c r="H861" s="57" t="s">
        <v>1049</v>
      </c>
      <c r="I861" s="46">
        <v>18</v>
      </c>
      <c r="J861" s="46">
        <v>15</v>
      </c>
      <c r="K861" s="46">
        <f t="shared" si="145"/>
        <v>45.72</v>
      </c>
      <c r="L861" s="46">
        <f t="shared" si="146"/>
        <v>38.1</v>
      </c>
      <c r="R861" s="1">
        <v>1</v>
      </c>
      <c r="X861" s="1">
        <v>1</v>
      </c>
    </row>
    <row r="862" spans="1:89" ht="64.5" customHeight="1" x14ac:dyDescent="0.2">
      <c r="A862" s="12" t="s">
        <v>115</v>
      </c>
      <c r="B862" s="27" t="s">
        <v>661</v>
      </c>
      <c r="C862" s="12" t="str">
        <f>C861&amp;" - Deluxe"</f>
        <v>The FTD® Stunning Beauty™ Bouquet - Deluxe</v>
      </c>
      <c r="D862" s="1" t="s">
        <v>142</v>
      </c>
      <c r="E862" s="19">
        <v>64.989999999999995</v>
      </c>
      <c r="F862" s="48">
        <f t="shared" si="133"/>
        <v>1</v>
      </c>
      <c r="G862" s="19">
        <f t="shared" si="147"/>
        <v>64.989999999999995</v>
      </c>
      <c r="H862" s="1" t="s">
        <v>1809</v>
      </c>
      <c r="I862" s="46">
        <v>19</v>
      </c>
      <c r="J862" s="46">
        <v>16</v>
      </c>
      <c r="K862" s="46">
        <f t="shared" si="145"/>
        <v>48.26</v>
      </c>
      <c r="L862" s="46">
        <f t="shared" si="146"/>
        <v>40.64</v>
      </c>
    </row>
    <row r="863" spans="1:89" ht="60.75" customHeight="1" x14ac:dyDescent="0.2">
      <c r="A863" s="12" t="s">
        <v>115</v>
      </c>
      <c r="B863" s="27" t="s">
        <v>662</v>
      </c>
      <c r="C863" s="12" t="str">
        <f>C861&amp;" - Premium"</f>
        <v>The FTD® Stunning Beauty™ Bouquet - Premium</v>
      </c>
      <c r="D863" s="1" t="s">
        <v>142</v>
      </c>
      <c r="E863" s="19">
        <v>89.99</v>
      </c>
      <c r="F863" s="48">
        <f t="shared" si="133"/>
        <v>1</v>
      </c>
      <c r="G863" s="19">
        <f t="shared" si="147"/>
        <v>89.99</v>
      </c>
      <c r="H863" s="1" t="s">
        <v>1809</v>
      </c>
      <c r="I863" s="46">
        <v>20</v>
      </c>
      <c r="J863" s="46">
        <v>17</v>
      </c>
      <c r="K863" s="46">
        <f t="shared" si="145"/>
        <v>50.8</v>
      </c>
      <c r="L863" s="46">
        <f t="shared" si="146"/>
        <v>43.18</v>
      </c>
    </row>
    <row r="864" spans="1:89" s="5" customFormat="1" ht="50.25" customHeight="1" x14ac:dyDescent="0.2">
      <c r="A864" s="13" t="str">
        <f>A863</f>
        <v>C
Everyday</v>
      </c>
      <c r="B864" s="13" t="s">
        <v>867</v>
      </c>
      <c r="C864" s="13" t="str">
        <f>C861&amp;" - Exquisite"</f>
        <v>The FTD® Stunning Beauty™ Bouquet - Exquisite</v>
      </c>
      <c r="D864" s="22" t="str">
        <f>D863</f>
        <v>Everyday</v>
      </c>
      <c r="E864" s="39">
        <v>99.99</v>
      </c>
      <c r="F864" s="40">
        <f t="shared" si="133"/>
        <v>1</v>
      </c>
      <c r="G864" s="39">
        <f t="shared" si="147"/>
        <v>99.99</v>
      </c>
      <c r="H864" s="22" t="s">
        <v>1809</v>
      </c>
      <c r="I864" s="13">
        <v>20</v>
      </c>
      <c r="J864" s="13">
        <v>18</v>
      </c>
      <c r="K864" s="13">
        <f t="shared" si="145"/>
        <v>50.8</v>
      </c>
      <c r="L864" s="13">
        <f t="shared" si="146"/>
        <v>45.72</v>
      </c>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row>
    <row r="865" spans="1:89" ht="63" customHeight="1" x14ac:dyDescent="0.2">
      <c r="A865" s="1" t="s">
        <v>1276</v>
      </c>
      <c r="B865" s="1" t="s">
        <v>1598</v>
      </c>
      <c r="C865" s="4" t="s">
        <v>1847</v>
      </c>
      <c r="D865" s="1" t="s">
        <v>142</v>
      </c>
      <c r="E865" s="31">
        <v>39.99</v>
      </c>
      <c r="F865" s="48">
        <f t="shared" si="133"/>
        <v>1</v>
      </c>
      <c r="G865" s="19">
        <f>VALUE(TRUNC(E865*F865,0)&amp;".99")</f>
        <v>39.99</v>
      </c>
      <c r="H865" s="57" t="s">
        <v>1971</v>
      </c>
      <c r="I865" s="46">
        <v>11</v>
      </c>
      <c r="J865" s="46">
        <v>12</v>
      </c>
      <c r="K865" s="46">
        <f t="shared" ref="K865:L868" si="148">I865*2.54</f>
        <v>27.94</v>
      </c>
      <c r="L865" s="46">
        <f t="shared" si="148"/>
        <v>30.48</v>
      </c>
      <c r="R865" s="1">
        <v>1</v>
      </c>
      <c r="W865" s="1">
        <v>1</v>
      </c>
    </row>
    <row r="866" spans="1:89" ht="63" customHeight="1" x14ac:dyDescent="0.2">
      <c r="A866" s="12" t="s">
        <v>1276</v>
      </c>
      <c r="B866" s="12" t="s">
        <v>1599</v>
      </c>
      <c r="C866" s="12" t="str">
        <f>C865&amp;" - Deluxe"</f>
        <v>The FTD® Fresh Focus™ Bouquet    - Deluxe</v>
      </c>
      <c r="D866" s="1" t="s">
        <v>142</v>
      </c>
      <c r="E866" s="31">
        <v>49.99</v>
      </c>
      <c r="F866" s="48">
        <f t="shared" si="133"/>
        <v>1</v>
      </c>
      <c r="G866" s="19">
        <f>VALUE(TRUNC(E866*F866,0)&amp;".99")</f>
        <v>49.99</v>
      </c>
      <c r="H866" s="1" t="s">
        <v>1809</v>
      </c>
      <c r="I866" s="46">
        <v>13</v>
      </c>
      <c r="J866" s="46">
        <v>14</v>
      </c>
      <c r="K866" s="46">
        <f t="shared" si="148"/>
        <v>33.020000000000003</v>
      </c>
      <c r="L866" s="46">
        <f t="shared" si="148"/>
        <v>35.56</v>
      </c>
    </row>
    <row r="867" spans="1:89" ht="63" customHeight="1" x14ac:dyDescent="0.2">
      <c r="A867" s="12" t="s">
        <v>1276</v>
      </c>
      <c r="B867" s="12" t="s">
        <v>1600</v>
      </c>
      <c r="C867" s="12" t="str">
        <f>C865&amp;" - Premium"</f>
        <v>The FTD® Fresh Focus™ Bouquet    - Premium</v>
      </c>
      <c r="D867" s="1" t="s">
        <v>142</v>
      </c>
      <c r="E867" s="31">
        <v>64.989999999999995</v>
      </c>
      <c r="F867" s="48">
        <f t="shared" si="133"/>
        <v>1</v>
      </c>
      <c r="G867" s="19">
        <f>VALUE(TRUNC(E867*F867,0)&amp;".99")</f>
        <v>64.989999999999995</v>
      </c>
      <c r="H867" s="1" t="s">
        <v>1809</v>
      </c>
      <c r="I867" s="46">
        <v>14</v>
      </c>
      <c r="J867" s="46">
        <v>15</v>
      </c>
      <c r="K867" s="46">
        <f t="shared" si="148"/>
        <v>35.56</v>
      </c>
      <c r="L867" s="46">
        <f t="shared" si="148"/>
        <v>38.1</v>
      </c>
    </row>
    <row r="868" spans="1:89" ht="63" customHeight="1" x14ac:dyDescent="0.2">
      <c r="A868" s="12" t="s">
        <v>1276</v>
      </c>
      <c r="B868" s="12" t="s">
        <v>1601</v>
      </c>
      <c r="C868" s="12" t="str">
        <f>C865&amp;" - Exquisite"</f>
        <v>The FTD® Fresh Focus™ Bouquet    - Exquisite</v>
      </c>
      <c r="D868" s="1" t="s">
        <v>142</v>
      </c>
      <c r="E868" s="31">
        <v>74.989999999999995</v>
      </c>
      <c r="F868" s="38">
        <f t="shared" si="133"/>
        <v>1</v>
      </c>
      <c r="G868" s="37">
        <f>VALUE(TRUNC(E868*F868,0)&amp;".99")</f>
        <v>74.989999999999995</v>
      </c>
      <c r="H868" s="1" t="s">
        <v>1809</v>
      </c>
      <c r="I868" s="12">
        <v>14</v>
      </c>
      <c r="J868" s="12">
        <v>16</v>
      </c>
      <c r="K868" s="12">
        <f t="shared" si="148"/>
        <v>35.56</v>
      </c>
      <c r="L868" s="12">
        <f t="shared" si="148"/>
        <v>40.64</v>
      </c>
    </row>
    <row r="869" spans="1:89" s="4" customFormat="1" ht="77.25" customHeight="1" x14ac:dyDescent="0.2">
      <c r="A869" s="4" t="s">
        <v>115</v>
      </c>
      <c r="B869" s="4" t="s">
        <v>926</v>
      </c>
      <c r="C869" s="4" t="s">
        <v>2</v>
      </c>
      <c r="D869" s="4" t="s">
        <v>142</v>
      </c>
      <c r="E869" s="21">
        <v>29.99</v>
      </c>
      <c r="F869" s="50">
        <f t="shared" si="133"/>
        <v>1</v>
      </c>
      <c r="G869" s="21">
        <f t="shared" si="147"/>
        <v>29.99</v>
      </c>
      <c r="H869" s="59" t="s">
        <v>81</v>
      </c>
      <c r="I869" s="45">
        <v>9</v>
      </c>
      <c r="J869" s="45">
        <v>12</v>
      </c>
      <c r="K869" s="45">
        <f t="shared" si="145"/>
        <v>22.86</v>
      </c>
      <c r="L869" s="45">
        <f t="shared" si="146"/>
        <v>30.48</v>
      </c>
      <c r="M869" s="1"/>
      <c r="N869" s="1"/>
      <c r="O869" s="1"/>
      <c r="P869" s="1"/>
      <c r="Q869" s="1"/>
      <c r="R869" s="1">
        <v>1</v>
      </c>
      <c r="S869" s="1"/>
      <c r="T869" s="1"/>
      <c r="U869" s="1"/>
      <c r="V869" s="1"/>
      <c r="W869" s="1"/>
      <c r="X869" s="1">
        <v>1</v>
      </c>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row>
    <row r="870" spans="1:89" ht="77.25" customHeight="1" x14ac:dyDescent="0.2">
      <c r="A870" s="12" t="s">
        <v>115</v>
      </c>
      <c r="B870" s="27" t="s">
        <v>663</v>
      </c>
      <c r="C870" s="12" t="s">
        <v>12</v>
      </c>
      <c r="D870" s="1" t="s">
        <v>142</v>
      </c>
      <c r="E870" s="19">
        <v>39.99</v>
      </c>
      <c r="F870" s="48">
        <f t="shared" si="133"/>
        <v>1</v>
      </c>
      <c r="G870" s="19">
        <f t="shared" si="147"/>
        <v>39.99</v>
      </c>
      <c r="H870" s="1" t="s">
        <v>1809</v>
      </c>
      <c r="I870" s="46">
        <v>11</v>
      </c>
      <c r="J870" s="46">
        <v>12</v>
      </c>
      <c r="K870" s="46">
        <f t="shared" si="145"/>
        <v>27.94</v>
      </c>
      <c r="L870" s="46">
        <f t="shared" si="146"/>
        <v>30.48</v>
      </c>
    </row>
    <row r="871" spans="1:89" ht="77.25" customHeight="1" x14ac:dyDescent="0.2">
      <c r="A871" s="12" t="s">
        <v>115</v>
      </c>
      <c r="B871" s="27" t="s">
        <v>664</v>
      </c>
      <c r="C871" s="12" t="s">
        <v>13</v>
      </c>
      <c r="D871" s="1" t="s">
        <v>142</v>
      </c>
      <c r="E871" s="19">
        <v>54.99</v>
      </c>
      <c r="F871" s="48">
        <f t="shared" si="133"/>
        <v>1</v>
      </c>
      <c r="G871" s="19">
        <f t="shared" si="147"/>
        <v>54.99</v>
      </c>
      <c r="H871" s="1" t="s">
        <v>1809</v>
      </c>
      <c r="I871" s="46">
        <v>12</v>
      </c>
      <c r="J871" s="46">
        <v>13</v>
      </c>
      <c r="K871" s="46">
        <f t="shared" si="145"/>
        <v>30.48</v>
      </c>
      <c r="L871" s="46">
        <f t="shared" si="146"/>
        <v>33.020000000000003</v>
      </c>
    </row>
    <row r="872" spans="1:89" s="4" customFormat="1" ht="66" customHeight="1" x14ac:dyDescent="0.2">
      <c r="A872" s="4" t="s">
        <v>115</v>
      </c>
      <c r="B872" s="4" t="s">
        <v>665</v>
      </c>
      <c r="C872" s="4" t="s">
        <v>221</v>
      </c>
      <c r="D872" s="4" t="s">
        <v>142</v>
      </c>
      <c r="E872" s="21">
        <v>49.99</v>
      </c>
      <c r="F872" s="50">
        <f t="shared" si="133"/>
        <v>1</v>
      </c>
      <c r="G872" s="21">
        <f t="shared" si="147"/>
        <v>49.99</v>
      </c>
      <c r="H872" s="59" t="s">
        <v>1050</v>
      </c>
      <c r="I872" s="45">
        <v>14</v>
      </c>
      <c r="J872" s="45">
        <v>12</v>
      </c>
      <c r="K872" s="45">
        <f t="shared" si="145"/>
        <v>35.56</v>
      </c>
      <c r="L872" s="45">
        <f t="shared" si="146"/>
        <v>30.48</v>
      </c>
      <c r="M872" s="1"/>
      <c r="N872" s="1"/>
      <c r="O872" s="1"/>
      <c r="P872" s="1"/>
      <c r="Q872" s="1"/>
      <c r="R872" s="1">
        <v>1</v>
      </c>
      <c r="S872" s="1"/>
      <c r="T872" s="1"/>
      <c r="U872" s="1"/>
      <c r="V872" s="1"/>
      <c r="W872" s="1"/>
      <c r="X872" s="1">
        <v>1</v>
      </c>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row>
    <row r="873" spans="1:89" ht="66" customHeight="1" x14ac:dyDescent="0.2">
      <c r="A873" s="12" t="s">
        <v>115</v>
      </c>
      <c r="B873" s="27" t="s">
        <v>666</v>
      </c>
      <c r="C873" s="12" t="str">
        <f>C872&amp;" - Deluxe"</f>
        <v>The FTD® Angelique™ Bouquet - Deluxe</v>
      </c>
      <c r="D873" s="1" t="s">
        <v>142</v>
      </c>
      <c r="E873" s="19">
        <v>74.989999999999995</v>
      </c>
      <c r="F873" s="48">
        <f t="shared" si="133"/>
        <v>1</v>
      </c>
      <c r="G873" s="19">
        <f t="shared" si="147"/>
        <v>74.989999999999995</v>
      </c>
      <c r="H873" s="1" t="s">
        <v>1809</v>
      </c>
      <c r="I873" s="46">
        <v>21</v>
      </c>
      <c r="J873" s="46">
        <v>16</v>
      </c>
      <c r="K873" s="46">
        <f t="shared" si="145"/>
        <v>53.34</v>
      </c>
      <c r="L873" s="46">
        <f t="shared" si="146"/>
        <v>40.64</v>
      </c>
    </row>
    <row r="874" spans="1:89" ht="66" customHeight="1" x14ac:dyDescent="0.2">
      <c r="A874" s="12" t="s">
        <v>115</v>
      </c>
      <c r="B874" s="27" t="s">
        <v>667</v>
      </c>
      <c r="C874" s="12" t="str">
        <f>C872&amp;" - Premium"</f>
        <v>The FTD® Angelique™ Bouquet - Premium</v>
      </c>
      <c r="D874" s="1" t="s">
        <v>142</v>
      </c>
      <c r="E874" s="19">
        <v>86.99</v>
      </c>
      <c r="F874" s="48">
        <f t="shared" si="133"/>
        <v>1</v>
      </c>
      <c r="G874" s="19">
        <f t="shared" si="147"/>
        <v>86.99</v>
      </c>
      <c r="H874" s="1" t="s">
        <v>1809</v>
      </c>
      <c r="I874" s="46">
        <v>22</v>
      </c>
      <c r="J874" s="46">
        <v>17</v>
      </c>
      <c r="K874" s="46">
        <f t="shared" si="145"/>
        <v>55.88</v>
      </c>
      <c r="L874" s="46">
        <f t="shared" si="146"/>
        <v>43.18</v>
      </c>
    </row>
    <row r="875" spans="1:89" s="5" customFormat="1" ht="54.75" customHeight="1" x14ac:dyDescent="0.2">
      <c r="A875" s="8" t="str">
        <f>A874</f>
        <v>C
Everyday</v>
      </c>
      <c r="B875" s="8" t="str">
        <f xml:space="preserve"> SUBSTITUTE(B872, "s", "e")</f>
        <v>C17-4842e</v>
      </c>
      <c r="C875" s="26" t="str">
        <f>C872&amp;" - Exquisite"</f>
        <v>The FTD® Angelique™ Bouquet - Exquisite</v>
      </c>
      <c r="D875" s="26" t="str">
        <f>D874</f>
        <v>Everyday</v>
      </c>
      <c r="E875" s="39">
        <v>96.99</v>
      </c>
      <c r="F875" s="40">
        <f t="shared" si="133"/>
        <v>1</v>
      </c>
      <c r="G875" s="39">
        <f t="shared" si="147"/>
        <v>96.99</v>
      </c>
      <c r="H875" s="26" t="str">
        <f>H874</f>
        <v>"  "</v>
      </c>
      <c r="I875" s="8">
        <v>22</v>
      </c>
      <c r="J875" s="8">
        <v>17</v>
      </c>
      <c r="K875" s="8">
        <f t="shared" si="145"/>
        <v>55.88</v>
      </c>
      <c r="L875" s="8">
        <f t="shared" si="146"/>
        <v>43.18</v>
      </c>
    </row>
    <row r="876" spans="1:89" s="4" customFormat="1" ht="63" customHeight="1" x14ac:dyDescent="0.2">
      <c r="A876" s="4" t="s">
        <v>1276</v>
      </c>
      <c r="B876" s="4" t="s">
        <v>1516</v>
      </c>
      <c r="C876" s="4" t="s">
        <v>256</v>
      </c>
      <c r="D876" s="4" t="s">
        <v>142</v>
      </c>
      <c r="E876" s="29">
        <v>34.99</v>
      </c>
      <c r="F876" s="50">
        <f t="shared" si="133"/>
        <v>1</v>
      </c>
      <c r="G876" s="21">
        <f t="shared" ref="G876:G883" si="149">VALUE(TRUNC(E876*F876,0)&amp;".99")</f>
        <v>34.99</v>
      </c>
      <c r="H876" s="59" t="s">
        <v>1972</v>
      </c>
      <c r="I876" s="45">
        <v>15</v>
      </c>
      <c r="J876" s="45">
        <v>12</v>
      </c>
      <c r="K876" s="45">
        <f t="shared" ref="K876:L879" si="150">I876*2.54</f>
        <v>38.1</v>
      </c>
      <c r="L876" s="45">
        <f t="shared" si="150"/>
        <v>30.48</v>
      </c>
      <c r="R876" s="1">
        <v>1</v>
      </c>
      <c r="W876" s="4">
        <v>1</v>
      </c>
    </row>
    <row r="877" spans="1:89" ht="63" customHeight="1" x14ac:dyDescent="0.2">
      <c r="A877" s="12" t="s">
        <v>1276</v>
      </c>
      <c r="B877" s="12" t="s">
        <v>1517</v>
      </c>
      <c r="C877" s="12" t="str">
        <f>C876&amp;" - Deluxe"</f>
        <v>The FTD® Share My World™ Bouquet - Deluxe</v>
      </c>
      <c r="D877" s="1" t="s">
        <v>142</v>
      </c>
      <c r="E877" s="31">
        <v>44.99</v>
      </c>
      <c r="F877" s="48">
        <f t="shared" si="133"/>
        <v>1</v>
      </c>
      <c r="G877" s="19">
        <f t="shared" si="149"/>
        <v>44.99</v>
      </c>
      <c r="H877" s="1" t="s">
        <v>359</v>
      </c>
      <c r="I877" s="46">
        <v>17</v>
      </c>
      <c r="J877" s="46">
        <v>12</v>
      </c>
      <c r="K877" s="46">
        <f t="shared" si="150"/>
        <v>43.18</v>
      </c>
      <c r="L877" s="46">
        <f t="shared" si="150"/>
        <v>30.48</v>
      </c>
    </row>
    <row r="878" spans="1:89" ht="63" customHeight="1" x14ac:dyDescent="0.2">
      <c r="A878" s="12" t="s">
        <v>1276</v>
      </c>
      <c r="B878" s="12" t="s">
        <v>1518</v>
      </c>
      <c r="C878" s="12" t="str">
        <f>C876&amp;" - Premium"</f>
        <v>The FTD® Share My World™ Bouquet - Premium</v>
      </c>
      <c r="D878" s="1" t="s">
        <v>142</v>
      </c>
      <c r="E878" s="31">
        <v>54.99</v>
      </c>
      <c r="F878" s="48">
        <f t="shared" si="133"/>
        <v>1</v>
      </c>
      <c r="G878" s="19">
        <f t="shared" si="149"/>
        <v>54.99</v>
      </c>
      <c r="H878" s="1" t="s">
        <v>359</v>
      </c>
      <c r="I878" s="46">
        <v>18</v>
      </c>
      <c r="J878" s="46">
        <v>13</v>
      </c>
      <c r="K878" s="46">
        <f t="shared" si="150"/>
        <v>45.72</v>
      </c>
      <c r="L878" s="46">
        <f t="shared" si="150"/>
        <v>33.020000000000003</v>
      </c>
    </row>
    <row r="879" spans="1:89" s="22" customFormat="1" ht="63" customHeight="1" x14ac:dyDescent="0.2">
      <c r="A879" s="13" t="s">
        <v>1276</v>
      </c>
      <c r="B879" s="13" t="s">
        <v>1519</v>
      </c>
      <c r="C879" s="13" t="str">
        <f>C876&amp;" - Exquisite"</f>
        <v>The FTD® Share My World™ Bouquet - Exquisite</v>
      </c>
      <c r="D879" s="22" t="s">
        <v>142</v>
      </c>
      <c r="E879" s="33">
        <v>64.989999999999995</v>
      </c>
      <c r="F879" s="40">
        <f t="shared" si="133"/>
        <v>1</v>
      </c>
      <c r="G879" s="39">
        <f t="shared" si="149"/>
        <v>64.989999999999995</v>
      </c>
      <c r="H879" s="22" t="s">
        <v>359</v>
      </c>
      <c r="I879" s="13">
        <v>18</v>
      </c>
      <c r="J879" s="13">
        <v>14</v>
      </c>
      <c r="K879" s="13">
        <f t="shared" si="150"/>
        <v>45.72</v>
      </c>
      <c r="L879" s="13">
        <f t="shared" si="150"/>
        <v>35.56</v>
      </c>
    </row>
    <row r="880" spans="1:89" s="4" customFormat="1" ht="63" customHeight="1" x14ac:dyDescent="0.2">
      <c r="A880" s="4" t="s">
        <v>1276</v>
      </c>
      <c r="B880" s="4" t="s">
        <v>1602</v>
      </c>
      <c r="C880" s="4" t="s">
        <v>265</v>
      </c>
      <c r="D880" s="4" t="s">
        <v>142</v>
      </c>
      <c r="E880" s="29">
        <v>49.99</v>
      </c>
      <c r="F880" s="50">
        <f t="shared" si="133"/>
        <v>1</v>
      </c>
      <c r="G880" s="21">
        <f t="shared" si="149"/>
        <v>49.99</v>
      </c>
      <c r="H880" s="59" t="s">
        <v>1973</v>
      </c>
      <c r="I880" s="45">
        <v>16</v>
      </c>
      <c r="J880" s="45">
        <v>13</v>
      </c>
      <c r="K880" s="45">
        <f t="shared" ref="K880:L883" si="151">I880*2.54</f>
        <v>40.64</v>
      </c>
      <c r="L880" s="45">
        <f t="shared" si="151"/>
        <v>33.020000000000003</v>
      </c>
      <c r="R880" s="1">
        <v>1</v>
      </c>
      <c r="W880" s="4">
        <v>1</v>
      </c>
    </row>
    <row r="881" spans="1:89" ht="63" customHeight="1" x14ac:dyDescent="0.2">
      <c r="A881" s="12" t="s">
        <v>1276</v>
      </c>
      <c r="B881" s="12" t="s">
        <v>1603</v>
      </c>
      <c r="C881" s="12" t="str">
        <f>C880&amp;" - Deluxe"</f>
        <v>The FTD® Shades of Purple™ Bouquet - Deluxe</v>
      </c>
      <c r="D881" s="1" t="s">
        <v>142</v>
      </c>
      <c r="E881" s="31">
        <v>59.99</v>
      </c>
      <c r="F881" s="48">
        <f t="shared" si="133"/>
        <v>1</v>
      </c>
      <c r="G881" s="19">
        <f t="shared" si="149"/>
        <v>59.99</v>
      </c>
      <c r="H881" s="1" t="s">
        <v>1809</v>
      </c>
      <c r="I881" s="46">
        <v>17</v>
      </c>
      <c r="J881" s="46">
        <v>14</v>
      </c>
      <c r="K881" s="46">
        <f t="shared" si="151"/>
        <v>43.18</v>
      </c>
      <c r="L881" s="46">
        <f t="shared" si="151"/>
        <v>35.56</v>
      </c>
    </row>
    <row r="882" spans="1:89" ht="63" customHeight="1" x14ac:dyDescent="0.2">
      <c r="A882" s="12" t="s">
        <v>1276</v>
      </c>
      <c r="B882" s="12" t="s">
        <v>1604</v>
      </c>
      <c r="C882" s="12" t="str">
        <f>C880&amp;" - Premium"</f>
        <v>The FTD® Shades of Purple™ Bouquet - Premium</v>
      </c>
      <c r="D882" s="1" t="s">
        <v>142</v>
      </c>
      <c r="E882" s="31">
        <v>69.989999999999995</v>
      </c>
      <c r="F882" s="48">
        <f t="shared" ref="F882:F945" si="152">$F$1</f>
        <v>1</v>
      </c>
      <c r="G882" s="19">
        <f t="shared" si="149"/>
        <v>69.989999999999995</v>
      </c>
      <c r="H882" s="1" t="s">
        <v>1809</v>
      </c>
      <c r="I882" s="46">
        <v>18</v>
      </c>
      <c r="J882" s="46">
        <v>15</v>
      </c>
      <c r="K882" s="46">
        <f t="shared" si="151"/>
        <v>45.72</v>
      </c>
      <c r="L882" s="46">
        <f t="shared" si="151"/>
        <v>38.1</v>
      </c>
    </row>
    <row r="883" spans="1:89" s="22" customFormat="1" ht="63" customHeight="1" x14ac:dyDescent="0.2">
      <c r="A883" s="13" t="s">
        <v>1276</v>
      </c>
      <c r="B883" s="13" t="s">
        <v>1605</v>
      </c>
      <c r="C883" s="13" t="str">
        <f>C880&amp;" - Exquisite"</f>
        <v>The FTD® Shades of Purple™ Bouquet - Exquisite</v>
      </c>
      <c r="D883" s="22" t="s">
        <v>142</v>
      </c>
      <c r="E883" s="33">
        <v>79.989999999999995</v>
      </c>
      <c r="F883" s="40">
        <f t="shared" si="152"/>
        <v>1</v>
      </c>
      <c r="G883" s="39">
        <f t="shared" si="149"/>
        <v>79.989999999999995</v>
      </c>
      <c r="H883" s="22" t="s">
        <v>1809</v>
      </c>
      <c r="I883" s="13">
        <v>18</v>
      </c>
      <c r="J883" s="13">
        <v>16</v>
      </c>
      <c r="K883" s="13">
        <f t="shared" si="151"/>
        <v>45.72</v>
      </c>
      <c r="L883" s="13">
        <f t="shared" si="151"/>
        <v>40.64</v>
      </c>
    </row>
    <row r="884" spans="1:89" ht="65.25" customHeight="1" x14ac:dyDescent="0.2">
      <c r="A884" s="1" t="s">
        <v>115</v>
      </c>
      <c r="B884" s="1" t="s">
        <v>908</v>
      </c>
      <c r="C884" s="1" t="s">
        <v>263</v>
      </c>
      <c r="D884" s="1" t="s">
        <v>142</v>
      </c>
      <c r="E884" s="19">
        <v>69.989999999999995</v>
      </c>
      <c r="F884" s="48">
        <f t="shared" si="152"/>
        <v>1</v>
      </c>
      <c r="G884" s="19">
        <f t="shared" si="147"/>
        <v>69.989999999999995</v>
      </c>
      <c r="H884" s="61" t="s">
        <v>1051</v>
      </c>
      <c r="I884" s="46">
        <v>11</v>
      </c>
      <c r="J884" s="46">
        <v>11</v>
      </c>
      <c r="K884" s="46">
        <f t="shared" si="145"/>
        <v>27.94</v>
      </c>
      <c r="L884" s="46">
        <f t="shared" si="146"/>
        <v>27.94</v>
      </c>
      <c r="R884" s="1">
        <v>1</v>
      </c>
      <c r="X884" s="1">
        <v>1</v>
      </c>
    </row>
    <row r="885" spans="1:89" ht="65.25" customHeight="1" x14ac:dyDescent="0.2">
      <c r="A885" s="12" t="s">
        <v>115</v>
      </c>
      <c r="B885" s="12" t="s">
        <v>672</v>
      </c>
      <c r="C885" s="12" t="str">
        <f>C884&amp;" - Deluxe"</f>
        <v>The FTD® Beloved® Bouquet - Deluxe</v>
      </c>
      <c r="D885" s="1" t="s">
        <v>142</v>
      </c>
      <c r="E885" s="19">
        <v>82.99</v>
      </c>
      <c r="F885" s="48">
        <f t="shared" si="152"/>
        <v>1</v>
      </c>
      <c r="G885" s="19">
        <f t="shared" si="147"/>
        <v>82.99</v>
      </c>
      <c r="H885" s="1" t="s">
        <v>1809</v>
      </c>
      <c r="I885" s="46">
        <v>12</v>
      </c>
      <c r="J885" s="46">
        <v>12</v>
      </c>
      <c r="K885" s="46">
        <f t="shared" si="145"/>
        <v>30.48</v>
      </c>
      <c r="L885" s="46">
        <f t="shared" si="146"/>
        <v>30.48</v>
      </c>
    </row>
    <row r="886" spans="1:89" s="22" customFormat="1" ht="65.25" customHeight="1" x14ac:dyDescent="0.2">
      <c r="A886" s="13" t="s">
        <v>115</v>
      </c>
      <c r="B886" s="13" t="s">
        <v>673</v>
      </c>
      <c r="C886" s="13" t="str">
        <f>C884&amp;" - Premium"</f>
        <v>The FTD® Beloved® Bouquet - Premium</v>
      </c>
      <c r="D886" s="22" t="s">
        <v>142</v>
      </c>
      <c r="E886" s="20">
        <v>94.99</v>
      </c>
      <c r="F886" s="49">
        <f t="shared" si="152"/>
        <v>1</v>
      </c>
      <c r="G886" s="20">
        <f t="shared" si="147"/>
        <v>94.99</v>
      </c>
      <c r="H886" s="22" t="s">
        <v>1809</v>
      </c>
      <c r="I886" s="47">
        <v>13</v>
      </c>
      <c r="J886" s="47">
        <v>13</v>
      </c>
      <c r="K886" s="47">
        <f t="shared" si="145"/>
        <v>33.020000000000003</v>
      </c>
      <c r="L886" s="47">
        <f t="shared" si="146"/>
        <v>33.020000000000003</v>
      </c>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row>
    <row r="887" spans="1:89" s="4" customFormat="1" ht="62.25" customHeight="1" x14ac:dyDescent="0.2">
      <c r="A887" s="4" t="s">
        <v>115</v>
      </c>
      <c r="B887" s="4" t="s">
        <v>674</v>
      </c>
      <c r="C887" s="4" t="s">
        <v>228</v>
      </c>
      <c r="D887" s="4" t="s">
        <v>142</v>
      </c>
      <c r="E887" s="21">
        <v>52.99</v>
      </c>
      <c r="F887" s="50">
        <f t="shared" si="152"/>
        <v>1</v>
      </c>
      <c r="G887" s="21">
        <f t="shared" si="147"/>
        <v>52.99</v>
      </c>
      <c r="H887" s="59" t="s">
        <v>1052</v>
      </c>
      <c r="I887" s="45">
        <v>10</v>
      </c>
      <c r="J887" s="45">
        <v>12</v>
      </c>
      <c r="K887" s="45">
        <f t="shared" si="145"/>
        <v>25.4</v>
      </c>
      <c r="L887" s="45">
        <f t="shared" si="146"/>
        <v>30.48</v>
      </c>
      <c r="M887" s="1"/>
      <c r="N887" s="1"/>
      <c r="O887" s="1"/>
      <c r="P887" s="1"/>
      <c r="Q887" s="1"/>
      <c r="R887" s="1">
        <v>1</v>
      </c>
      <c r="S887" s="1"/>
      <c r="T887" s="1"/>
      <c r="U887" s="1"/>
      <c r="V887" s="1"/>
      <c r="W887" s="1"/>
      <c r="X887" s="1">
        <v>1</v>
      </c>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row>
    <row r="888" spans="1:89" ht="62.25" customHeight="1" x14ac:dyDescent="0.2">
      <c r="A888" s="12" t="s">
        <v>115</v>
      </c>
      <c r="B888" s="27" t="s">
        <v>675</v>
      </c>
      <c r="C888" s="12" t="str">
        <f>C887&amp;" - Deluxe"</f>
        <v>The FTD® A Splendid Day™ Bouquet - Deluxe</v>
      </c>
      <c r="D888" s="1" t="s">
        <v>142</v>
      </c>
      <c r="E888" s="19">
        <v>72.989999999999995</v>
      </c>
      <c r="F888" s="48">
        <f t="shared" si="152"/>
        <v>1</v>
      </c>
      <c r="G888" s="19">
        <f t="shared" si="147"/>
        <v>72.989999999999995</v>
      </c>
      <c r="H888" s="1" t="s">
        <v>1809</v>
      </c>
      <c r="I888" s="46">
        <v>13</v>
      </c>
      <c r="J888" s="46">
        <v>14</v>
      </c>
      <c r="K888" s="46">
        <f t="shared" si="145"/>
        <v>33.020000000000003</v>
      </c>
      <c r="L888" s="46">
        <f t="shared" si="146"/>
        <v>35.56</v>
      </c>
    </row>
    <row r="889" spans="1:89" ht="62.25" customHeight="1" x14ac:dyDescent="0.2">
      <c r="A889" s="12" t="s">
        <v>115</v>
      </c>
      <c r="B889" s="27" t="s">
        <v>676</v>
      </c>
      <c r="C889" s="12" t="str">
        <f>C887&amp;" - Premium"</f>
        <v>The FTD® A Splendid Day™ Bouquet - Premium</v>
      </c>
      <c r="D889" s="1" t="s">
        <v>142</v>
      </c>
      <c r="E889" s="19">
        <v>89.99</v>
      </c>
      <c r="F889" s="48">
        <f t="shared" si="152"/>
        <v>1</v>
      </c>
      <c r="G889" s="19">
        <f t="shared" si="147"/>
        <v>89.99</v>
      </c>
      <c r="H889" s="1" t="s">
        <v>1809</v>
      </c>
      <c r="I889" s="46">
        <v>14</v>
      </c>
      <c r="J889" s="46">
        <v>15</v>
      </c>
      <c r="K889" s="46">
        <f t="shared" si="145"/>
        <v>35.56</v>
      </c>
      <c r="L889" s="46">
        <f t="shared" si="146"/>
        <v>38.1</v>
      </c>
    </row>
    <row r="890" spans="1:89" s="5" customFormat="1" ht="50.25" customHeight="1" x14ac:dyDescent="0.2">
      <c r="A890" s="8" t="str">
        <f>A889</f>
        <v>C
Everyday</v>
      </c>
      <c r="B890" s="8" t="str">
        <f xml:space="preserve"> SUBSTITUTE(B887, "s", "e")</f>
        <v>C19-4846e</v>
      </c>
      <c r="C890" s="26" t="str">
        <f>C887&amp;" - Exquisite"</f>
        <v>The FTD® A Splendid Day™ Bouquet - Exquisite</v>
      </c>
      <c r="D890" s="26" t="str">
        <f>D889</f>
        <v>Everyday</v>
      </c>
      <c r="E890" s="39">
        <v>99.99</v>
      </c>
      <c r="F890" s="40">
        <f t="shared" si="152"/>
        <v>1</v>
      </c>
      <c r="G890" s="39">
        <f t="shared" si="147"/>
        <v>99.99</v>
      </c>
      <c r="H890" s="26" t="str">
        <f>H889</f>
        <v>"  "</v>
      </c>
      <c r="I890" s="8">
        <v>14</v>
      </c>
      <c r="J890" s="8">
        <v>15</v>
      </c>
      <c r="K890" s="8">
        <f t="shared" si="145"/>
        <v>35.56</v>
      </c>
      <c r="L890" s="8">
        <f t="shared" si="146"/>
        <v>38.1</v>
      </c>
    </row>
    <row r="891" spans="1:89" s="23" customFormat="1" ht="65.25" customHeight="1" x14ac:dyDescent="0.2">
      <c r="A891" s="23" t="s">
        <v>115</v>
      </c>
      <c r="B891" s="23" t="s">
        <v>775</v>
      </c>
      <c r="C891" s="23" t="s">
        <v>271</v>
      </c>
      <c r="D891" s="23" t="s">
        <v>280</v>
      </c>
      <c r="E891" s="24">
        <v>124.99</v>
      </c>
      <c r="F891" s="51">
        <f t="shared" si="152"/>
        <v>1</v>
      </c>
      <c r="G891" s="24">
        <f t="shared" ref="G891:G897" si="153">VALUE(TRUNC(E891*F891,0)&amp;".99")</f>
        <v>124.99</v>
      </c>
      <c r="H891" s="60" t="s">
        <v>1053</v>
      </c>
      <c r="I891" s="52">
        <v>21</v>
      </c>
      <c r="J891" s="52">
        <v>13</v>
      </c>
      <c r="K891" s="52">
        <f>I891*2.54</f>
        <v>53.34</v>
      </c>
      <c r="L891" s="52">
        <f>J891*2.54</f>
        <v>33.020000000000003</v>
      </c>
      <c r="M891" s="1"/>
      <c r="N891" s="1"/>
      <c r="O891" s="1"/>
      <c r="P891" s="1"/>
      <c r="Q891" s="1"/>
      <c r="R891" s="1">
        <v>1</v>
      </c>
      <c r="S891" s="1"/>
      <c r="T891" s="1"/>
      <c r="U891" s="1"/>
      <c r="V891" s="1"/>
      <c r="W891" s="1"/>
      <c r="X891" s="1">
        <v>1</v>
      </c>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row>
    <row r="892" spans="1:89" s="4" customFormat="1" ht="63" customHeight="1" x14ac:dyDescent="0.2">
      <c r="A892" s="4" t="s">
        <v>1276</v>
      </c>
      <c r="B892" s="4" t="s">
        <v>1590</v>
      </c>
      <c r="C892" s="4" t="s">
        <v>364</v>
      </c>
      <c r="D892" s="4" t="s">
        <v>142</v>
      </c>
      <c r="E892" s="29">
        <v>69.989999999999995</v>
      </c>
      <c r="F892" s="50">
        <f t="shared" si="152"/>
        <v>1</v>
      </c>
      <c r="G892" s="21">
        <f t="shared" si="153"/>
        <v>69.989999999999995</v>
      </c>
      <c r="H892" s="59" t="s">
        <v>1974</v>
      </c>
      <c r="I892" s="45">
        <v>19</v>
      </c>
      <c r="J892" s="45">
        <v>12</v>
      </c>
      <c r="K892" s="45">
        <f t="shared" ref="K892:L895" si="154">I892*2.54</f>
        <v>48.26</v>
      </c>
      <c r="L892" s="45">
        <f t="shared" si="154"/>
        <v>30.48</v>
      </c>
      <c r="M892" s="1"/>
      <c r="N892" s="1"/>
      <c r="O892" s="1"/>
      <c r="P892" s="1"/>
      <c r="Q892" s="1"/>
      <c r="R892" s="1">
        <v>1</v>
      </c>
      <c r="S892" s="1"/>
      <c r="T892" s="1"/>
      <c r="U892" s="1"/>
      <c r="V892" s="1"/>
      <c r="W892" s="1">
        <v>1</v>
      </c>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row>
    <row r="893" spans="1:89" ht="63" customHeight="1" x14ac:dyDescent="0.2">
      <c r="A893" s="12" t="s">
        <v>1276</v>
      </c>
      <c r="B893" s="12" t="s">
        <v>1591</v>
      </c>
      <c r="C893" s="12" t="str">
        <f>C892&amp;" - Deluxe"</f>
        <v>The FTD® Love is Grand™ Bouquet - Deluxe</v>
      </c>
      <c r="D893" s="1" t="s">
        <v>142</v>
      </c>
      <c r="E893" s="31">
        <v>79.989999999999995</v>
      </c>
      <c r="F893" s="48">
        <f t="shared" si="152"/>
        <v>1</v>
      </c>
      <c r="G893" s="19">
        <f t="shared" si="153"/>
        <v>79.989999999999995</v>
      </c>
      <c r="H893" s="1" t="s">
        <v>359</v>
      </c>
      <c r="I893" s="46">
        <v>20</v>
      </c>
      <c r="J893" s="46">
        <v>14</v>
      </c>
      <c r="K893" s="46">
        <f t="shared" si="154"/>
        <v>50.8</v>
      </c>
      <c r="L893" s="46">
        <f t="shared" si="154"/>
        <v>35.56</v>
      </c>
    </row>
    <row r="894" spans="1:89" ht="63" customHeight="1" x14ac:dyDescent="0.2">
      <c r="A894" s="12" t="s">
        <v>1276</v>
      </c>
      <c r="B894" s="12" t="s">
        <v>1592</v>
      </c>
      <c r="C894" s="12" t="str">
        <f>C892&amp;" - Premium"</f>
        <v>The FTD® Love is Grand™ Bouquet - Premium</v>
      </c>
      <c r="D894" s="1" t="s">
        <v>142</v>
      </c>
      <c r="E894" s="31">
        <v>89.99</v>
      </c>
      <c r="F894" s="48">
        <f t="shared" si="152"/>
        <v>1</v>
      </c>
      <c r="G894" s="19">
        <f t="shared" si="153"/>
        <v>89.99</v>
      </c>
      <c r="H894" s="1" t="s">
        <v>359</v>
      </c>
      <c r="I894" s="46">
        <v>21</v>
      </c>
      <c r="J894" s="46">
        <v>15</v>
      </c>
      <c r="K894" s="46">
        <f t="shared" si="154"/>
        <v>53.34</v>
      </c>
      <c r="L894" s="46">
        <f t="shared" si="154"/>
        <v>38.1</v>
      </c>
    </row>
    <row r="895" spans="1:89" ht="63" customHeight="1" x14ac:dyDescent="0.2">
      <c r="A895" s="12" t="s">
        <v>1276</v>
      </c>
      <c r="B895" s="12" t="s">
        <v>1593</v>
      </c>
      <c r="C895" s="12" t="str">
        <f>C892&amp;" - Exquisite"</f>
        <v>The FTD® Love is Grand™ Bouquet - Exquisite</v>
      </c>
      <c r="D895" s="1" t="s">
        <v>142</v>
      </c>
      <c r="E895" s="31">
        <v>104.99</v>
      </c>
      <c r="F895" s="38">
        <f t="shared" si="152"/>
        <v>1</v>
      </c>
      <c r="G895" s="37">
        <f t="shared" si="153"/>
        <v>104.99</v>
      </c>
      <c r="H895" s="1" t="s">
        <v>359</v>
      </c>
      <c r="I895" s="12">
        <v>21</v>
      </c>
      <c r="J895" s="12">
        <v>16</v>
      </c>
      <c r="K895" s="12">
        <f t="shared" si="154"/>
        <v>53.34</v>
      </c>
      <c r="L895" s="12">
        <f t="shared" si="154"/>
        <v>40.64</v>
      </c>
    </row>
    <row r="896" spans="1:89" s="4" customFormat="1" ht="63" customHeight="1" x14ac:dyDescent="0.2">
      <c r="A896" s="4" t="s">
        <v>1276</v>
      </c>
      <c r="B896" s="4" t="s">
        <v>1586</v>
      </c>
      <c r="C896" s="4" t="s">
        <v>266</v>
      </c>
      <c r="D896" s="4" t="s">
        <v>142</v>
      </c>
      <c r="E896" s="29">
        <v>44.99</v>
      </c>
      <c r="F896" s="50">
        <f t="shared" si="152"/>
        <v>1</v>
      </c>
      <c r="G896" s="21">
        <f t="shared" si="153"/>
        <v>44.99</v>
      </c>
      <c r="H896" s="59" t="s">
        <v>1975</v>
      </c>
      <c r="I896" s="45">
        <v>10</v>
      </c>
      <c r="J896" s="45">
        <v>22</v>
      </c>
      <c r="K896" s="45">
        <f t="shared" ref="K896:L899" si="155">I896*2.54</f>
        <v>25.4</v>
      </c>
      <c r="L896" s="45">
        <f t="shared" si="155"/>
        <v>55.88</v>
      </c>
      <c r="M896" s="1"/>
      <c r="N896" s="1"/>
      <c r="O896" s="1"/>
      <c r="P896" s="1"/>
      <c r="Q896" s="1"/>
      <c r="R896" s="1">
        <v>1</v>
      </c>
      <c r="S896" s="1"/>
      <c r="T896" s="1"/>
      <c r="U896" s="1"/>
      <c r="V896" s="1"/>
      <c r="W896" s="1">
        <v>1</v>
      </c>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row>
    <row r="897" spans="1:89" ht="63" customHeight="1" x14ac:dyDescent="0.2">
      <c r="A897" s="12" t="s">
        <v>1276</v>
      </c>
      <c r="B897" s="12" t="s">
        <v>1587</v>
      </c>
      <c r="C897" s="12" t="str">
        <f>C896&amp;" - Deluxe"</f>
        <v>The FTD® Exotica™ Arrangement - Deluxe</v>
      </c>
      <c r="D897" s="1" t="s">
        <v>142</v>
      </c>
      <c r="E897" s="31">
        <v>54.99</v>
      </c>
      <c r="F897" s="48">
        <f t="shared" si="152"/>
        <v>1</v>
      </c>
      <c r="G897" s="19">
        <f t="shared" si="153"/>
        <v>54.99</v>
      </c>
      <c r="H897" s="1" t="s">
        <v>359</v>
      </c>
      <c r="I897" s="46">
        <v>10</v>
      </c>
      <c r="J897" s="46">
        <v>22</v>
      </c>
      <c r="K897" s="46">
        <f t="shared" si="155"/>
        <v>25.4</v>
      </c>
      <c r="L897" s="46">
        <f t="shared" si="155"/>
        <v>55.88</v>
      </c>
    </row>
    <row r="898" spans="1:89" ht="63" customHeight="1" x14ac:dyDescent="0.2">
      <c r="A898" s="12" t="s">
        <v>1276</v>
      </c>
      <c r="B898" s="12" t="s">
        <v>1588</v>
      </c>
      <c r="C898" s="12" t="str">
        <f>C896&amp;" - Premium"</f>
        <v>The FTD® Exotica™ Arrangement - Premium</v>
      </c>
      <c r="D898" s="1" t="s">
        <v>142</v>
      </c>
      <c r="E898" s="31">
        <v>64.989999999999995</v>
      </c>
      <c r="F898" s="48">
        <f t="shared" si="152"/>
        <v>1</v>
      </c>
      <c r="G898" s="19">
        <f t="shared" ref="G898:G903" si="156">VALUE(TRUNC(E898*F898,0)&amp;".99")</f>
        <v>64.989999999999995</v>
      </c>
      <c r="H898" s="1" t="s">
        <v>359</v>
      </c>
      <c r="I898" s="46">
        <v>10</v>
      </c>
      <c r="J898" s="46">
        <v>25</v>
      </c>
      <c r="K898" s="46">
        <f t="shared" si="155"/>
        <v>25.4</v>
      </c>
      <c r="L898" s="46">
        <f t="shared" si="155"/>
        <v>63.5</v>
      </c>
    </row>
    <row r="899" spans="1:89" ht="63" customHeight="1" x14ac:dyDescent="0.2">
      <c r="A899" s="12" t="s">
        <v>1276</v>
      </c>
      <c r="B899" s="12" t="s">
        <v>1589</v>
      </c>
      <c r="C899" s="12" t="str">
        <f>C896&amp;" - Exquisite"</f>
        <v>The FTD® Exotica™ Arrangement - Exquisite</v>
      </c>
      <c r="D899" s="1" t="s">
        <v>142</v>
      </c>
      <c r="E899" s="31">
        <v>74.989999999999995</v>
      </c>
      <c r="F899" s="38">
        <f t="shared" si="152"/>
        <v>1</v>
      </c>
      <c r="G899" s="37">
        <f t="shared" si="156"/>
        <v>74.989999999999995</v>
      </c>
      <c r="H899" s="1" t="s">
        <v>359</v>
      </c>
      <c r="I899" s="12">
        <v>10</v>
      </c>
      <c r="J899" s="12">
        <v>25</v>
      </c>
      <c r="K899" s="12">
        <f t="shared" si="155"/>
        <v>25.4</v>
      </c>
      <c r="L899" s="12">
        <f t="shared" si="155"/>
        <v>63.5</v>
      </c>
    </row>
    <row r="900" spans="1:89" s="4" customFormat="1" ht="63" customHeight="1" x14ac:dyDescent="0.2">
      <c r="A900" s="4" t="s">
        <v>1276</v>
      </c>
      <c r="B900" s="4" t="s">
        <v>1594</v>
      </c>
      <c r="C900" s="10" t="s">
        <v>283</v>
      </c>
      <c r="D900" s="4" t="s">
        <v>142</v>
      </c>
      <c r="E900" s="29">
        <v>39.99</v>
      </c>
      <c r="F900" s="50">
        <f t="shared" si="152"/>
        <v>1</v>
      </c>
      <c r="G900" s="21">
        <f t="shared" si="156"/>
        <v>39.99</v>
      </c>
      <c r="H900" s="59" t="s">
        <v>1976</v>
      </c>
      <c r="I900" s="45">
        <v>15</v>
      </c>
      <c r="J900" s="45">
        <v>9</v>
      </c>
      <c r="K900" s="45">
        <f t="shared" ref="K900:L903" si="157">I900*2.54</f>
        <v>38.1</v>
      </c>
      <c r="L900" s="45">
        <f t="shared" si="157"/>
        <v>22.86</v>
      </c>
      <c r="N900" s="1"/>
      <c r="O900" s="1"/>
      <c r="P900" s="1"/>
      <c r="R900" s="1">
        <v>1</v>
      </c>
      <c r="W900" s="4">
        <v>1</v>
      </c>
    </row>
    <row r="901" spans="1:89" ht="63" customHeight="1" x14ac:dyDescent="0.2">
      <c r="A901" s="12" t="s">
        <v>1276</v>
      </c>
      <c r="B901" s="12" t="s">
        <v>1595</v>
      </c>
      <c r="C901" s="12" t="str">
        <f>C900&amp;" - Deluxe"</f>
        <v>The FTD® Pure Bliss™ Bouquet - Deluxe</v>
      </c>
      <c r="D901" s="1" t="s">
        <v>142</v>
      </c>
      <c r="E901" s="31">
        <v>49.99</v>
      </c>
      <c r="F901" s="48">
        <f t="shared" si="152"/>
        <v>1</v>
      </c>
      <c r="G901" s="19">
        <f t="shared" si="156"/>
        <v>49.99</v>
      </c>
      <c r="H901" s="1" t="s">
        <v>1809</v>
      </c>
      <c r="I901" s="46">
        <v>15</v>
      </c>
      <c r="J901" s="46">
        <v>10</v>
      </c>
      <c r="K901" s="46">
        <f t="shared" si="157"/>
        <v>38.1</v>
      </c>
      <c r="L901" s="46">
        <f t="shared" si="157"/>
        <v>25.4</v>
      </c>
    </row>
    <row r="902" spans="1:89" ht="63" customHeight="1" x14ac:dyDescent="0.2">
      <c r="A902" s="12" t="s">
        <v>1276</v>
      </c>
      <c r="B902" s="12" t="s">
        <v>1596</v>
      </c>
      <c r="C902" s="12" t="str">
        <f>C900&amp;" - Premium"</f>
        <v>The FTD® Pure Bliss™ Bouquet - Premium</v>
      </c>
      <c r="D902" s="1" t="s">
        <v>142</v>
      </c>
      <c r="E902" s="31">
        <v>69.989999999999995</v>
      </c>
      <c r="F902" s="48">
        <f t="shared" si="152"/>
        <v>1</v>
      </c>
      <c r="G902" s="19">
        <f t="shared" si="156"/>
        <v>69.989999999999995</v>
      </c>
      <c r="H902" s="1" t="s">
        <v>1809</v>
      </c>
      <c r="I902" s="46">
        <v>16</v>
      </c>
      <c r="J902" s="46">
        <v>14</v>
      </c>
      <c r="K902" s="46">
        <f t="shared" si="157"/>
        <v>40.64</v>
      </c>
      <c r="L902" s="46">
        <f t="shared" si="157"/>
        <v>35.56</v>
      </c>
    </row>
    <row r="903" spans="1:89" s="22" customFormat="1" ht="63" customHeight="1" x14ac:dyDescent="0.2">
      <c r="A903" s="13" t="s">
        <v>1276</v>
      </c>
      <c r="B903" s="13" t="s">
        <v>1597</v>
      </c>
      <c r="C903" s="13" t="str">
        <f>C900&amp;" - Exquisite"</f>
        <v>The FTD® Pure Bliss™ Bouquet - Exquisite</v>
      </c>
      <c r="D903" s="22" t="s">
        <v>142</v>
      </c>
      <c r="E903" s="33">
        <v>79.989999999999995</v>
      </c>
      <c r="F903" s="40">
        <f t="shared" si="152"/>
        <v>1</v>
      </c>
      <c r="G903" s="39">
        <f t="shared" si="156"/>
        <v>79.989999999999995</v>
      </c>
      <c r="H903" s="22" t="s">
        <v>1809</v>
      </c>
      <c r="I903" s="13">
        <v>17</v>
      </c>
      <c r="J903" s="13">
        <v>14</v>
      </c>
      <c r="K903" s="13">
        <f t="shared" si="157"/>
        <v>43.18</v>
      </c>
      <c r="L903" s="13">
        <f t="shared" si="157"/>
        <v>35.56</v>
      </c>
    </row>
    <row r="904" spans="1:89" s="23" customFormat="1" ht="65.25" customHeight="1" x14ac:dyDescent="0.2">
      <c r="A904" s="23" t="s">
        <v>115</v>
      </c>
      <c r="B904" s="23" t="s">
        <v>780</v>
      </c>
      <c r="C904" s="23" t="s">
        <v>213</v>
      </c>
      <c r="D904" s="23" t="s">
        <v>96</v>
      </c>
      <c r="E904" s="53">
        <v>99.99</v>
      </c>
      <c r="F904" s="51">
        <f t="shared" si="152"/>
        <v>1</v>
      </c>
      <c r="G904" s="24">
        <f t="shared" ref="G904:G948" si="158">VALUE(TRUNC(E904*F904,0)&amp;".99")</f>
        <v>99.99</v>
      </c>
      <c r="H904" s="60" t="s">
        <v>1054</v>
      </c>
      <c r="I904" s="52">
        <v>13</v>
      </c>
      <c r="J904" s="52">
        <v>15</v>
      </c>
      <c r="K904" s="52">
        <f>I904*2.54</f>
        <v>33.020000000000003</v>
      </c>
      <c r="L904" s="52">
        <f>J904*2.54</f>
        <v>38.1</v>
      </c>
      <c r="M904" s="1"/>
      <c r="N904" s="1"/>
      <c r="O904" s="1"/>
      <c r="P904" s="1"/>
      <c r="Q904" s="1"/>
      <c r="R904" s="1">
        <v>1</v>
      </c>
      <c r="S904" s="1"/>
      <c r="T904" s="1"/>
      <c r="U904" s="1"/>
      <c r="V904" s="1"/>
      <c r="W904" s="1"/>
      <c r="X904" s="1">
        <v>1</v>
      </c>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row>
    <row r="905" spans="1:89" s="4" customFormat="1" ht="63" customHeight="1" x14ac:dyDescent="0.2">
      <c r="A905" s="4" t="s">
        <v>1276</v>
      </c>
      <c r="B905" s="4" t="s">
        <v>1609</v>
      </c>
      <c r="C905" s="4" t="s">
        <v>858</v>
      </c>
      <c r="D905" s="4" t="s">
        <v>142</v>
      </c>
      <c r="E905" s="29">
        <v>49.99</v>
      </c>
      <c r="F905" s="50">
        <f t="shared" si="152"/>
        <v>1</v>
      </c>
      <c r="G905" s="21">
        <f t="shared" si="158"/>
        <v>49.99</v>
      </c>
      <c r="H905" s="59" t="s">
        <v>1977</v>
      </c>
      <c r="I905" s="45">
        <v>17</v>
      </c>
      <c r="J905" s="45">
        <v>18</v>
      </c>
      <c r="K905" s="45">
        <f t="shared" ref="K905:L908" si="159">I905*2.54</f>
        <v>43.18</v>
      </c>
      <c r="L905" s="45">
        <f t="shared" si="159"/>
        <v>45.72</v>
      </c>
      <c r="M905" s="1"/>
      <c r="N905" s="1"/>
      <c r="O905" s="1"/>
      <c r="P905" s="1"/>
      <c r="Q905" s="1"/>
      <c r="R905" s="1">
        <v>1</v>
      </c>
      <c r="S905" s="1"/>
      <c r="T905" s="1"/>
      <c r="U905" s="1"/>
      <c r="V905" s="1"/>
      <c r="W905" s="1">
        <v>1</v>
      </c>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row>
    <row r="906" spans="1:89" ht="63" customHeight="1" x14ac:dyDescent="0.2">
      <c r="A906" s="12" t="s">
        <v>1276</v>
      </c>
      <c r="B906" s="12" t="s">
        <v>1610</v>
      </c>
      <c r="C906" s="12" t="str">
        <f>C905&amp;" - Deluxe"</f>
        <v>The FTD® Blooming Embrace™ Bouquet - Deluxe</v>
      </c>
      <c r="D906" s="1" t="s">
        <v>142</v>
      </c>
      <c r="E906" s="31">
        <v>59.99</v>
      </c>
      <c r="F906" s="48">
        <f t="shared" si="152"/>
        <v>1</v>
      </c>
      <c r="G906" s="19">
        <f t="shared" si="158"/>
        <v>59.99</v>
      </c>
      <c r="H906" s="1" t="s">
        <v>359</v>
      </c>
      <c r="I906" s="46">
        <v>18</v>
      </c>
      <c r="J906" s="46">
        <v>20</v>
      </c>
      <c r="K906" s="46">
        <f t="shared" si="159"/>
        <v>45.72</v>
      </c>
      <c r="L906" s="46">
        <f t="shared" si="159"/>
        <v>50.8</v>
      </c>
    </row>
    <row r="907" spans="1:89" ht="63" customHeight="1" x14ac:dyDescent="0.2">
      <c r="A907" s="12" t="s">
        <v>1276</v>
      </c>
      <c r="B907" s="12" t="s">
        <v>1611</v>
      </c>
      <c r="C907" s="12" t="str">
        <f>C905&amp;" - Premium"</f>
        <v>The FTD® Blooming Embrace™ Bouquet - Premium</v>
      </c>
      <c r="D907" s="1" t="s">
        <v>142</v>
      </c>
      <c r="E907" s="31">
        <v>69.989999999999995</v>
      </c>
      <c r="F907" s="48">
        <f t="shared" si="152"/>
        <v>1</v>
      </c>
      <c r="G907" s="19">
        <f t="shared" si="158"/>
        <v>69.989999999999995</v>
      </c>
      <c r="H907" s="1" t="s">
        <v>359</v>
      </c>
      <c r="I907" s="46">
        <v>19</v>
      </c>
      <c r="J907" s="46">
        <v>21</v>
      </c>
      <c r="K907" s="46">
        <f t="shared" si="159"/>
        <v>48.26</v>
      </c>
      <c r="L907" s="46">
        <f t="shared" si="159"/>
        <v>53.34</v>
      </c>
    </row>
    <row r="908" spans="1:89" ht="63" customHeight="1" x14ac:dyDescent="0.2">
      <c r="A908" s="12" t="s">
        <v>1276</v>
      </c>
      <c r="B908" s="12" t="s">
        <v>1612</v>
      </c>
      <c r="C908" s="12" t="str">
        <f>C905&amp;" - Exquisite"</f>
        <v>The FTD® Blooming Embrace™ Bouquet - Exquisite</v>
      </c>
      <c r="D908" s="1" t="s">
        <v>142</v>
      </c>
      <c r="E908" s="31">
        <v>79.989999999999995</v>
      </c>
      <c r="F908" s="38">
        <f t="shared" si="152"/>
        <v>1</v>
      </c>
      <c r="G908" s="37">
        <f t="shared" si="158"/>
        <v>79.989999999999995</v>
      </c>
      <c r="H908" s="1" t="s">
        <v>359</v>
      </c>
      <c r="I908" s="12">
        <v>20</v>
      </c>
      <c r="J908" s="12">
        <v>22</v>
      </c>
      <c r="K908" s="12">
        <f t="shared" si="159"/>
        <v>50.8</v>
      </c>
      <c r="L908" s="12">
        <f t="shared" si="159"/>
        <v>55.88</v>
      </c>
    </row>
    <row r="909" spans="1:89" s="4" customFormat="1" ht="63" customHeight="1" x14ac:dyDescent="0.2">
      <c r="A909" s="4" t="s">
        <v>1276</v>
      </c>
      <c r="B909" s="4" t="s">
        <v>1613</v>
      </c>
      <c r="C909" s="4" t="s">
        <v>226</v>
      </c>
      <c r="D909" s="4" t="s">
        <v>142</v>
      </c>
      <c r="E909" s="29">
        <v>54.99</v>
      </c>
      <c r="F909" s="50">
        <f t="shared" si="152"/>
        <v>1</v>
      </c>
      <c r="G909" s="21">
        <f t="shared" si="158"/>
        <v>54.99</v>
      </c>
      <c r="H909" s="59" t="s">
        <v>1978</v>
      </c>
      <c r="I909" s="45">
        <v>20</v>
      </c>
      <c r="J909" s="45">
        <v>14</v>
      </c>
      <c r="K909" s="45">
        <f t="shared" ref="K909:L912" si="160">I909*2.54</f>
        <v>50.8</v>
      </c>
      <c r="L909" s="45">
        <f t="shared" si="160"/>
        <v>35.56</v>
      </c>
      <c r="M909" s="1"/>
      <c r="N909" s="1"/>
      <c r="O909" s="1"/>
      <c r="P909" s="1"/>
      <c r="Q909" s="1"/>
      <c r="R909" s="1">
        <v>1</v>
      </c>
      <c r="S909" s="1"/>
      <c r="T909" s="1"/>
      <c r="U909" s="1"/>
      <c r="V909" s="1"/>
      <c r="W909" s="1">
        <v>1</v>
      </c>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row>
    <row r="910" spans="1:89" ht="63" customHeight="1" x14ac:dyDescent="0.2">
      <c r="A910" s="12" t="s">
        <v>1276</v>
      </c>
      <c r="B910" s="12" t="s">
        <v>1614</v>
      </c>
      <c r="C910" s="12" t="str">
        <f>C909&amp;" - Deluxe"</f>
        <v>The FTD® Beautiful Expressions™ Bouquet - Deluxe</v>
      </c>
      <c r="D910" s="1" t="s">
        <v>142</v>
      </c>
      <c r="E910" s="31">
        <v>64.989999999999995</v>
      </c>
      <c r="F910" s="48">
        <f t="shared" si="152"/>
        <v>1</v>
      </c>
      <c r="G910" s="19">
        <f t="shared" si="158"/>
        <v>64.989999999999995</v>
      </c>
      <c r="H910" s="1" t="s">
        <v>1809</v>
      </c>
      <c r="I910" s="46">
        <v>21</v>
      </c>
      <c r="J910" s="46">
        <v>16</v>
      </c>
      <c r="K910" s="46">
        <f t="shared" si="160"/>
        <v>53.34</v>
      </c>
      <c r="L910" s="46">
        <f t="shared" si="160"/>
        <v>40.64</v>
      </c>
    </row>
    <row r="911" spans="1:89" ht="63" customHeight="1" x14ac:dyDescent="0.2">
      <c r="A911" s="12" t="s">
        <v>1276</v>
      </c>
      <c r="B911" s="12" t="s">
        <v>1615</v>
      </c>
      <c r="C911" s="12" t="str">
        <f>C909&amp;" - Premium"</f>
        <v>The FTD® Beautiful Expressions™ Bouquet - Premium</v>
      </c>
      <c r="D911" s="1" t="s">
        <v>142</v>
      </c>
      <c r="E911" s="31">
        <v>74.989999999999995</v>
      </c>
      <c r="F911" s="48">
        <f t="shared" si="152"/>
        <v>1</v>
      </c>
      <c r="G911" s="19">
        <f t="shared" si="158"/>
        <v>74.989999999999995</v>
      </c>
      <c r="H911" s="1" t="s">
        <v>1809</v>
      </c>
      <c r="I911" s="46">
        <v>23</v>
      </c>
      <c r="J911" s="46">
        <v>18</v>
      </c>
      <c r="K911" s="46">
        <f t="shared" si="160"/>
        <v>58.42</v>
      </c>
      <c r="L911" s="46">
        <f t="shared" si="160"/>
        <v>45.72</v>
      </c>
    </row>
    <row r="912" spans="1:89" ht="63" customHeight="1" x14ac:dyDescent="0.2">
      <c r="A912" s="12" t="s">
        <v>1276</v>
      </c>
      <c r="B912" s="12" t="s">
        <v>1616</v>
      </c>
      <c r="C912" s="12" t="str">
        <f>C909&amp;" - Exquisite"</f>
        <v>The FTD® Beautiful Expressions™ Bouquet - Exquisite</v>
      </c>
      <c r="D912" s="1" t="s">
        <v>142</v>
      </c>
      <c r="E912" s="31">
        <v>84.99</v>
      </c>
      <c r="F912" s="38">
        <f t="shared" si="152"/>
        <v>1</v>
      </c>
      <c r="G912" s="37">
        <f t="shared" si="158"/>
        <v>84.99</v>
      </c>
      <c r="H912" s="1" t="s">
        <v>1809</v>
      </c>
      <c r="I912" s="12">
        <v>23</v>
      </c>
      <c r="J912" s="12">
        <v>18</v>
      </c>
      <c r="K912" s="12">
        <f t="shared" si="160"/>
        <v>58.42</v>
      </c>
      <c r="L912" s="12">
        <f t="shared" si="160"/>
        <v>45.72</v>
      </c>
    </row>
    <row r="913" spans="1:89" s="23" customFormat="1" ht="65.25" customHeight="1" x14ac:dyDescent="0.2">
      <c r="A913" s="23" t="s">
        <v>115</v>
      </c>
      <c r="B913" s="23" t="s">
        <v>781</v>
      </c>
      <c r="C913" s="23" t="s">
        <v>158</v>
      </c>
      <c r="D913" s="23" t="s">
        <v>96</v>
      </c>
      <c r="E913" s="53">
        <v>56.99</v>
      </c>
      <c r="F913" s="51">
        <f t="shared" si="152"/>
        <v>1</v>
      </c>
      <c r="G913" s="24">
        <f t="shared" si="158"/>
        <v>56.99</v>
      </c>
      <c r="H913" s="60" t="s">
        <v>1834</v>
      </c>
      <c r="I913" s="52">
        <v>18</v>
      </c>
      <c r="J913" s="52">
        <v>13</v>
      </c>
      <c r="K913" s="52">
        <f>I913*2.54</f>
        <v>45.72</v>
      </c>
      <c r="L913" s="52">
        <f>J913*2.54</f>
        <v>33.020000000000003</v>
      </c>
      <c r="M913" s="1"/>
      <c r="N913" s="1"/>
      <c r="O913" s="1"/>
      <c r="P913" s="1"/>
      <c r="Q913" s="1"/>
      <c r="R913" s="1">
        <v>0.5</v>
      </c>
      <c r="S913" s="1"/>
      <c r="T913" s="1"/>
      <c r="U913" s="1"/>
      <c r="V913" s="1"/>
      <c r="W913" s="1"/>
      <c r="X913" s="1">
        <v>1</v>
      </c>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row>
    <row r="914" spans="1:89" s="23" customFormat="1" ht="65.25" customHeight="1" x14ac:dyDescent="0.2">
      <c r="A914" s="23" t="s">
        <v>115</v>
      </c>
      <c r="B914" s="23" t="s">
        <v>782</v>
      </c>
      <c r="C914" s="23" t="s">
        <v>198</v>
      </c>
      <c r="D914" s="23" t="s">
        <v>96</v>
      </c>
      <c r="E914" s="53">
        <v>29.99</v>
      </c>
      <c r="F914" s="51">
        <f t="shared" si="152"/>
        <v>1</v>
      </c>
      <c r="G914" s="24">
        <f t="shared" si="158"/>
        <v>29.99</v>
      </c>
      <c r="H914" s="60" t="s">
        <v>317</v>
      </c>
      <c r="I914" s="52" t="s">
        <v>83</v>
      </c>
      <c r="J914" s="52"/>
      <c r="K914" s="52" t="s">
        <v>339</v>
      </c>
      <c r="L914" s="52"/>
      <c r="M914" s="1"/>
      <c r="N914" s="1"/>
      <c r="O914" s="1"/>
      <c r="P914" s="1"/>
      <c r="Q914" s="1"/>
      <c r="R914" s="1">
        <v>0.5</v>
      </c>
      <c r="S914" s="1"/>
      <c r="T914" s="1"/>
      <c r="U914" s="1"/>
      <c r="V914" s="1"/>
      <c r="W914" s="1"/>
      <c r="X914" s="1">
        <v>1</v>
      </c>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row>
    <row r="915" spans="1:89" s="23" customFormat="1" ht="65.25" customHeight="1" x14ac:dyDescent="0.2">
      <c r="A915" s="23" t="s">
        <v>115</v>
      </c>
      <c r="B915" s="23" t="s">
        <v>783</v>
      </c>
      <c r="C915" s="23" t="s">
        <v>210</v>
      </c>
      <c r="D915" s="23" t="s">
        <v>96</v>
      </c>
      <c r="E915" s="53">
        <v>72.989999999999995</v>
      </c>
      <c r="F915" s="51">
        <f t="shared" si="152"/>
        <v>1</v>
      </c>
      <c r="G915" s="24">
        <f t="shared" si="158"/>
        <v>72.989999999999995</v>
      </c>
      <c r="H915" s="60" t="s">
        <v>1055</v>
      </c>
      <c r="I915" s="52">
        <v>18</v>
      </c>
      <c r="J915" s="52">
        <v>14</v>
      </c>
      <c r="K915" s="52">
        <f>I915*2.54</f>
        <v>45.72</v>
      </c>
      <c r="L915" s="52">
        <f>J915*2.54</f>
        <v>35.56</v>
      </c>
      <c r="M915" s="1"/>
      <c r="N915" s="1"/>
      <c r="O915" s="1"/>
      <c r="P915" s="1"/>
      <c r="Q915" s="1"/>
      <c r="R915" s="1">
        <v>0.5</v>
      </c>
      <c r="S915" s="1"/>
      <c r="T915" s="1"/>
      <c r="U915" s="1"/>
      <c r="V915" s="1"/>
      <c r="W915" s="1"/>
      <c r="X915" s="1">
        <v>1</v>
      </c>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row>
    <row r="916" spans="1:89" s="23" customFormat="1" ht="65.25" customHeight="1" x14ac:dyDescent="0.2">
      <c r="A916" s="23" t="s">
        <v>115</v>
      </c>
      <c r="B916" s="23" t="s">
        <v>784</v>
      </c>
      <c r="C916" s="23" t="s">
        <v>209</v>
      </c>
      <c r="D916" s="23" t="s">
        <v>96</v>
      </c>
      <c r="E916" s="53">
        <v>82.99</v>
      </c>
      <c r="F916" s="51">
        <f t="shared" si="152"/>
        <v>1</v>
      </c>
      <c r="G916" s="24">
        <f t="shared" si="158"/>
        <v>82.99</v>
      </c>
      <c r="H916" s="60" t="s">
        <v>1056</v>
      </c>
      <c r="I916" s="52">
        <v>12</v>
      </c>
      <c r="J916" s="52">
        <v>17</v>
      </c>
      <c r="K916" s="52">
        <f>I916*2.54</f>
        <v>30.48</v>
      </c>
      <c r="L916" s="52">
        <f>J916*2.54</f>
        <v>43.18</v>
      </c>
      <c r="M916" s="1"/>
      <c r="N916" s="1"/>
      <c r="O916" s="1"/>
      <c r="P916" s="1"/>
      <c r="Q916" s="1"/>
      <c r="R916" s="1">
        <v>0.5</v>
      </c>
      <c r="S916" s="1"/>
      <c r="T916" s="1"/>
      <c r="U916" s="1"/>
      <c r="V916" s="1"/>
      <c r="W916" s="1"/>
      <c r="X916" s="1">
        <v>1</v>
      </c>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row>
    <row r="917" spans="1:89" s="4" customFormat="1" ht="63" customHeight="1" x14ac:dyDescent="0.2">
      <c r="A917" s="4" t="s">
        <v>1276</v>
      </c>
      <c r="B917" s="4" t="s">
        <v>1606</v>
      </c>
      <c r="C917" s="4" t="s">
        <v>278</v>
      </c>
      <c r="D917" s="4" t="s">
        <v>142</v>
      </c>
      <c r="E917" s="29">
        <v>59.99</v>
      </c>
      <c r="F917" s="50">
        <f t="shared" si="152"/>
        <v>1</v>
      </c>
      <c r="G917" s="21">
        <f t="shared" si="158"/>
        <v>59.99</v>
      </c>
      <c r="H917" s="59" t="s">
        <v>1979</v>
      </c>
      <c r="I917" s="45">
        <v>18</v>
      </c>
      <c r="J917" s="45">
        <v>12</v>
      </c>
      <c r="K917" s="45">
        <f t="shared" ref="K917:L919" si="161">I917*2.54</f>
        <v>45.72</v>
      </c>
      <c r="L917" s="45">
        <f t="shared" si="161"/>
        <v>30.48</v>
      </c>
      <c r="M917" s="1"/>
      <c r="N917" s="1"/>
      <c r="O917" s="1"/>
      <c r="P917" s="1"/>
      <c r="Q917" s="1"/>
      <c r="R917" s="1">
        <v>1</v>
      </c>
      <c r="S917" s="1"/>
      <c r="T917" s="1"/>
      <c r="U917" s="1"/>
      <c r="V917" s="1"/>
      <c r="W917" s="1">
        <v>1</v>
      </c>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row>
    <row r="918" spans="1:89" ht="63" customHeight="1" x14ac:dyDescent="0.2">
      <c r="A918" s="12" t="s">
        <v>1276</v>
      </c>
      <c r="B918" s="12" t="s">
        <v>1607</v>
      </c>
      <c r="C918" s="12" t="str">
        <f>C917&amp;" - Deluxe"</f>
        <v>The FTD® Cosmopolitan™ Arrangement - Deluxe</v>
      </c>
      <c r="D918" s="1" t="s">
        <v>142</v>
      </c>
      <c r="E918" s="31">
        <v>74.989999999999995</v>
      </c>
      <c r="F918" s="48">
        <f t="shared" si="152"/>
        <v>1</v>
      </c>
      <c r="G918" s="19">
        <f t="shared" si="158"/>
        <v>74.989999999999995</v>
      </c>
      <c r="H918" s="1" t="s">
        <v>1809</v>
      </c>
      <c r="I918" s="46">
        <v>19</v>
      </c>
      <c r="J918" s="46">
        <v>13</v>
      </c>
      <c r="K918" s="46">
        <f t="shared" si="161"/>
        <v>48.26</v>
      </c>
      <c r="L918" s="46">
        <f t="shared" si="161"/>
        <v>33.020000000000003</v>
      </c>
    </row>
    <row r="919" spans="1:89" ht="63" customHeight="1" x14ac:dyDescent="0.2">
      <c r="A919" s="12" t="s">
        <v>1276</v>
      </c>
      <c r="B919" s="12" t="s">
        <v>1608</v>
      </c>
      <c r="C919" s="12" t="str">
        <f>C917&amp;" - Premium"</f>
        <v>The FTD® Cosmopolitan™ Arrangement - Premium</v>
      </c>
      <c r="D919" s="1" t="s">
        <v>142</v>
      </c>
      <c r="E919" s="31">
        <v>84.99</v>
      </c>
      <c r="F919" s="48">
        <f t="shared" si="152"/>
        <v>1</v>
      </c>
      <c r="G919" s="19">
        <f t="shared" si="158"/>
        <v>84.99</v>
      </c>
      <c r="H919" s="1" t="s">
        <v>1809</v>
      </c>
      <c r="I919" s="46">
        <v>19</v>
      </c>
      <c r="J919" s="46">
        <v>13</v>
      </c>
      <c r="K919" s="46">
        <f t="shared" si="161"/>
        <v>48.26</v>
      </c>
      <c r="L919" s="46">
        <f t="shared" si="161"/>
        <v>33.020000000000003</v>
      </c>
    </row>
    <row r="920" spans="1:89" s="23" customFormat="1" ht="65.25" customHeight="1" x14ac:dyDescent="0.2">
      <c r="A920" s="23" t="s">
        <v>115</v>
      </c>
      <c r="B920" s="23" t="s">
        <v>785</v>
      </c>
      <c r="C920" s="23" t="s">
        <v>211</v>
      </c>
      <c r="D920" s="23" t="s">
        <v>96</v>
      </c>
      <c r="E920" s="53">
        <v>34.99</v>
      </c>
      <c r="F920" s="51">
        <f t="shared" si="152"/>
        <v>1</v>
      </c>
      <c r="G920" s="24">
        <f t="shared" si="158"/>
        <v>34.99</v>
      </c>
      <c r="H920" s="60" t="s">
        <v>318</v>
      </c>
      <c r="I920" s="52" t="s">
        <v>83</v>
      </c>
      <c r="J920" s="52"/>
      <c r="K920" s="52" t="s">
        <v>339</v>
      </c>
      <c r="L920" s="52"/>
      <c r="M920" s="1"/>
      <c r="N920" s="1"/>
      <c r="O920" s="1"/>
      <c r="P920" s="1"/>
      <c r="Q920" s="1"/>
      <c r="R920" s="1">
        <v>0.5</v>
      </c>
      <c r="S920" s="1"/>
      <c r="T920" s="1"/>
      <c r="U920" s="1"/>
      <c r="V920" s="1"/>
      <c r="W920" s="1"/>
      <c r="X920" s="1">
        <v>1</v>
      </c>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row>
    <row r="921" spans="1:89" s="23" customFormat="1" ht="65.25" customHeight="1" x14ac:dyDescent="0.2">
      <c r="A921" s="23" t="s">
        <v>115</v>
      </c>
      <c r="B921" s="23" t="s">
        <v>786</v>
      </c>
      <c r="C921" s="23" t="s">
        <v>201</v>
      </c>
      <c r="D921" s="23" t="s">
        <v>96</v>
      </c>
      <c r="E921" s="53">
        <v>24.99</v>
      </c>
      <c r="F921" s="51">
        <f t="shared" si="152"/>
        <v>1</v>
      </c>
      <c r="G921" s="24">
        <f t="shared" si="158"/>
        <v>24.99</v>
      </c>
      <c r="H921" s="60" t="s">
        <v>1835</v>
      </c>
      <c r="I921" s="52" t="s">
        <v>286</v>
      </c>
      <c r="J921" s="52"/>
      <c r="K921" s="52" t="s">
        <v>342</v>
      </c>
      <c r="L921" s="52"/>
      <c r="M921" s="1"/>
      <c r="N921" s="1"/>
      <c r="O921" s="1"/>
      <c r="P921" s="1"/>
      <c r="Q921" s="1"/>
      <c r="R921" s="1">
        <v>0.5</v>
      </c>
      <c r="S921" s="1"/>
      <c r="T921" s="1"/>
      <c r="U921" s="1"/>
      <c r="V921" s="1"/>
      <c r="W921" s="1"/>
      <c r="X921" s="1">
        <v>1</v>
      </c>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row>
    <row r="922" spans="1:89" s="23" customFormat="1" ht="65.25" customHeight="1" x14ac:dyDescent="0.2">
      <c r="A922" s="23" t="s">
        <v>115</v>
      </c>
      <c r="B922" s="23" t="s">
        <v>787</v>
      </c>
      <c r="C922" s="23" t="s">
        <v>202</v>
      </c>
      <c r="D922" s="23" t="s">
        <v>96</v>
      </c>
      <c r="E922" s="53">
        <v>54.99</v>
      </c>
      <c r="F922" s="51">
        <f t="shared" si="152"/>
        <v>1</v>
      </c>
      <c r="G922" s="24">
        <f t="shared" si="158"/>
        <v>54.99</v>
      </c>
      <c r="H922" s="60" t="s">
        <v>1836</v>
      </c>
      <c r="I922" s="52" t="s">
        <v>83</v>
      </c>
      <c r="J922" s="52"/>
      <c r="K922" s="52" t="s">
        <v>339</v>
      </c>
      <c r="L922" s="52"/>
      <c r="M922" s="1"/>
      <c r="N922" s="1"/>
      <c r="O922" s="1"/>
      <c r="P922" s="1"/>
      <c r="Q922" s="1"/>
      <c r="R922" s="1">
        <v>0.5</v>
      </c>
      <c r="S922" s="1"/>
      <c r="T922" s="1"/>
      <c r="U922" s="1"/>
      <c r="V922" s="1"/>
      <c r="W922" s="1"/>
      <c r="X922" s="1">
        <v>1</v>
      </c>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row>
    <row r="923" spans="1:89" s="4" customFormat="1" ht="63" customHeight="1" x14ac:dyDescent="0.2">
      <c r="A923" s="4" t="s">
        <v>1276</v>
      </c>
      <c r="B923" s="4" t="s">
        <v>1633</v>
      </c>
      <c r="C923" s="4" t="s">
        <v>262</v>
      </c>
      <c r="D923" s="4" t="s">
        <v>1277</v>
      </c>
      <c r="E923" s="29">
        <v>129.99</v>
      </c>
      <c r="F923" s="50">
        <f t="shared" si="152"/>
        <v>1</v>
      </c>
      <c r="G923" s="21">
        <f t="shared" si="158"/>
        <v>129.99</v>
      </c>
      <c r="H923" s="59" t="s">
        <v>1980</v>
      </c>
      <c r="I923" s="45">
        <v>28</v>
      </c>
      <c r="J923" s="45">
        <v>18</v>
      </c>
      <c r="K923" s="45">
        <f t="shared" ref="K923:L926" si="162">I923*2.54</f>
        <v>71.12</v>
      </c>
      <c r="L923" s="45">
        <f t="shared" si="162"/>
        <v>45.72</v>
      </c>
      <c r="M923" s="1"/>
      <c r="N923" s="1"/>
      <c r="O923" s="1"/>
      <c r="P923" s="1"/>
      <c r="Q923" s="1"/>
      <c r="R923" s="1">
        <v>0.5</v>
      </c>
      <c r="S923" s="1"/>
      <c r="T923" s="1"/>
      <c r="U923" s="1"/>
      <c r="V923" s="1"/>
      <c r="W923" s="1">
        <v>1</v>
      </c>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row>
    <row r="924" spans="1:89" s="23" customFormat="1" ht="65.25" customHeight="1" x14ac:dyDescent="0.2">
      <c r="A924" s="23" t="s">
        <v>115</v>
      </c>
      <c r="B924" s="23" t="s">
        <v>789</v>
      </c>
      <c r="C924" s="23" t="s">
        <v>208</v>
      </c>
      <c r="D924" s="23" t="s">
        <v>96</v>
      </c>
      <c r="E924" s="53">
        <v>79.989999999999995</v>
      </c>
      <c r="F924" s="51">
        <f t="shared" si="152"/>
        <v>1</v>
      </c>
      <c r="G924" s="24">
        <f t="shared" si="158"/>
        <v>79.989999999999995</v>
      </c>
      <c r="H924" s="60" t="s">
        <v>1057</v>
      </c>
      <c r="I924" s="52">
        <v>14</v>
      </c>
      <c r="J924" s="52">
        <v>14</v>
      </c>
      <c r="K924" s="52">
        <f>I924*2.54</f>
        <v>35.56</v>
      </c>
      <c r="L924" s="52">
        <f>J924*2.54</f>
        <v>35.56</v>
      </c>
      <c r="M924" s="1"/>
      <c r="N924" s="1"/>
      <c r="O924" s="1"/>
      <c r="P924" s="1"/>
      <c r="Q924" s="1"/>
      <c r="R924" s="1">
        <v>0.5</v>
      </c>
      <c r="S924" s="1"/>
      <c r="T924" s="1"/>
      <c r="U924" s="1"/>
      <c r="V924" s="1"/>
      <c r="W924" s="1"/>
      <c r="X924" s="1">
        <v>1</v>
      </c>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row>
    <row r="925" spans="1:89" s="4" customFormat="1" ht="63" customHeight="1" x14ac:dyDescent="0.2">
      <c r="A925" s="4" t="s">
        <v>1276</v>
      </c>
      <c r="B925" s="4" t="s">
        <v>1634</v>
      </c>
      <c r="C925" s="4" t="s">
        <v>1361</v>
      </c>
      <c r="D925" s="4" t="s">
        <v>1277</v>
      </c>
      <c r="E925" s="29">
        <v>54.99</v>
      </c>
      <c r="F925" s="50">
        <f t="shared" si="152"/>
        <v>1</v>
      </c>
      <c r="G925" s="21">
        <f t="shared" si="158"/>
        <v>54.99</v>
      </c>
      <c r="H925" s="59" t="s">
        <v>1981</v>
      </c>
      <c r="I925" s="45">
        <v>21</v>
      </c>
      <c r="J925" s="45">
        <v>16</v>
      </c>
      <c r="K925" s="45">
        <f t="shared" si="162"/>
        <v>53.34</v>
      </c>
      <c r="L925" s="45">
        <f t="shared" si="162"/>
        <v>40.64</v>
      </c>
      <c r="M925" s="1"/>
      <c r="N925" s="1"/>
      <c r="O925" s="1"/>
      <c r="P925" s="1"/>
      <c r="Q925" s="1"/>
      <c r="R925" s="1">
        <v>0.5</v>
      </c>
      <c r="S925" s="1"/>
      <c r="T925" s="1"/>
      <c r="U925" s="1"/>
      <c r="V925" s="1"/>
      <c r="W925" s="1">
        <v>1</v>
      </c>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row>
    <row r="926" spans="1:89" s="4" customFormat="1" ht="63" customHeight="1" x14ac:dyDescent="0.2">
      <c r="A926" s="4" t="s">
        <v>1276</v>
      </c>
      <c r="B926" s="4" t="s">
        <v>1635</v>
      </c>
      <c r="C926" s="4" t="s">
        <v>269</v>
      </c>
      <c r="D926" s="4" t="s">
        <v>1277</v>
      </c>
      <c r="E926" s="29">
        <v>89.99</v>
      </c>
      <c r="F926" s="50">
        <f t="shared" si="152"/>
        <v>1</v>
      </c>
      <c r="G926" s="21">
        <f t="shared" si="158"/>
        <v>89.99</v>
      </c>
      <c r="H926" s="59" t="s">
        <v>1982</v>
      </c>
      <c r="I926" s="45">
        <v>27</v>
      </c>
      <c r="J926" s="45">
        <v>10</v>
      </c>
      <c r="K926" s="45">
        <f t="shared" si="162"/>
        <v>68.58</v>
      </c>
      <c r="L926" s="45">
        <f t="shared" si="162"/>
        <v>25.4</v>
      </c>
      <c r="M926" s="1"/>
      <c r="N926" s="1"/>
      <c r="O926" s="1"/>
      <c r="P926" s="1"/>
      <c r="Q926" s="1"/>
      <c r="R926" s="1">
        <v>1</v>
      </c>
      <c r="S926" s="1"/>
      <c r="T926" s="1"/>
      <c r="U926" s="1"/>
      <c r="V926" s="1"/>
      <c r="W926" s="1">
        <v>1</v>
      </c>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row>
    <row r="927" spans="1:89" s="4" customFormat="1" ht="63" customHeight="1" x14ac:dyDescent="0.2">
      <c r="A927" s="4" t="s">
        <v>1276</v>
      </c>
      <c r="B927" s="4" t="s">
        <v>1636</v>
      </c>
      <c r="C927" s="4" t="s">
        <v>1380</v>
      </c>
      <c r="D927" s="4" t="s">
        <v>1277</v>
      </c>
      <c r="E927" s="29">
        <v>49.99</v>
      </c>
      <c r="F927" s="50">
        <f t="shared" si="152"/>
        <v>1</v>
      </c>
      <c r="G927" s="21">
        <f t="shared" si="158"/>
        <v>49.99</v>
      </c>
      <c r="H927" s="59" t="s">
        <v>1983</v>
      </c>
      <c r="I927" s="45">
        <v>18</v>
      </c>
      <c r="J927" s="45">
        <v>9</v>
      </c>
      <c r="K927" s="45">
        <f t="shared" ref="K927:L929" si="163">I927*2.54</f>
        <v>45.72</v>
      </c>
      <c r="L927" s="45">
        <f t="shared" si="163"/>
        <v>22.86</v>
      </c>
      <c r="M927" s="1"/>
      <c r="N927" s="1"/>
      <c r="O927" s="1"/>
      <c r="P927" s="1"/>
      <c r="Q927" s="1"/>
      <c r="R927" s="1">
        <v>1</v>
      </c>
      <c r="S927" s="1"/>
      <c r="T927" s="1"/>
      <c r="U927" s="1"/>
      <c r="V927" s="1"/>
      <c r="W927" s="1">
        <v>1</v>
      </c>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row>
    <row r="928" spans="1:89" ht="63" customHeight="1" x14ac:dyDescent="0.2">
      <c r="A928" s="12" t="s">
        <v>1276</v>
      </c>
      <c r="B928" s="12" t="s">
        <v>1637</v>
      </c>
      <c r="C928" s="12" t="str">
        <f>C927&amp;" - Deluxe"</f>
        <v>The FTD® Touch of Tropics™ Bouquet - Deluxe</v>
      </c>
      <c r="D928" s="1" t="s">
        <v>1277</v>
      </c>
      <c r="E928" s="31">
        <v>79.989999999999995</v>
      </c>
      <c r="F928" s="48">
        <f t="shared" si="152"/>
        <v>1</v>
      </c>
      <c r="G928" s="19">
        <f t="shared" si="158"/>
        <v>79.989999999999995</v>
      </c>
      <c r="H928" s="1" t="s">
        <v>1809</v>
      </c>
      <c r="I928" s="46">
        <v>18</v>
      </c>
      <c r="J928" s="46">
        <v>12</v>
      </c>
      <c r="K928" s="46">
        <f t="shared" si="163"/>
        <v>45.72</v>
      </c>
      <c r="L928" s="46">
        <f t="shared" si="163"/>
        <v>30.48</v>
      </c>
    </row>
    <row r="929" spans="1:89" ht="63" customHeight="1" x14ac:dyDescent="0.2">
      <c r="A929" s="12" t="s">
        <v>1276</v>
      </c>
      <c r="B929" s="13" t="s">
        <v>1638</v>
      </c>
      <c r="C929" s="12" t="str">
        <f>C927&amp;" - Premium"</f>
        <v>The FTD® Touch of Tropics™ Bouquet - Premium</v>
      </c>
      <c r="D929" s="1" t="s">
        <v>1277</v>
      </c>
      <c r="E929" s="31">
        <v>89.99</v>
      </c>
      <c r="F929" s="48">
        <f t="shared" si="152"/>
        <v>1</v>
      </c>
      <c r="G929" s="19">
        <f t="shared" si="158"/>
        <v>89.99</v>
      </c>
      <c r="H929" s="1" t="s">
        <v>1809</v>
      </c>
      <c r="I929" s="46">
        <v>18</v>
      </c>
      <c r="J929" s="46">
        <v>12</v>
      </c>
      <c r="K929" s="46">
        <f t="shared" si="163"/>
        <v>45.72</v>
      </c>
      <c r="L929" s="46">
        <f t="shared" si="163"/>
        <v>30.48</v>
      </c>
    </row>
    <row r="930" spans="1:89" s="23" customFormat="1" ht="65.25" customHeight="1" x14ac:dyDescent="0.2">
      <c r="A930" s="23" t="s">
        <v>115</v>
      </c>
      <c r="B930" s="23" t="s">
        <v>790</v>
      </c>
      <c r="C930" s="23" t="s">
        <v>196</v>
      </c>
      <c r="D930" s="23" t="s">
        <v>96</v>
      </c>
      <c r="E930" s="53">
        <v>99.99</v>
      </c>
      <c r="F930" s="51">
        <f t="shared" si="152"/>
        <v>1</v>
      </c>
      <c r="G930" s="24">
        <f t="shared" si="158"/>
        <v>99.99</v>
      </c>
      <c r="H930" s="60" t="s">
        <v>1837</v>
      </c>
      <c r="I930" s="52">
        <v>13</v>
      </c>
      <c r="J930" s="52">
        <v>16</v>
      </c>
      <c r="K930" s="52">
        <f>I930*2.54</f>
        <v>33.020000000000003</v>
      </c>
      <c r="L930" s="52">
        <f>J930*2.54</f>
        <v>40.64</v>
      </c>
      <c r="M930" s="1"/>
      <c r="N930" s="1"/>
      <c r="O930" s="1"/>
      <c r="P930" s="1"/>
      <c r="Q930" s="1"/>
      <c r="R930" s="1">
        <v>0.5</v>
      </c>
      <c r="S930" s="1"/>
      <c r="T930" s="1"/>
      <c r="U930" s="1"/>
      <c r="V930" s="1"/>
      <c r="W930" s="1"/>
      <c r="X930" s="1">
        <v>1</v>
      </c>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row>
    <row r="931" spans="1:89" s="23" customFormat="1" ht="65.25" customHeight="1" x14ac:dyDescent="0.2">
      <c r="A931" s="23" t="s">
        <v>115</v>
      </c>
      <c r="B931" s="23" t="s">
        <v>791</v>
      </c>
      <c r="C931" s="23" t="s">
        <v>159</v>
      </c>
      <c r="D931" s="23" t="s">
        <v>96</v>
      </c>
      <c r="E931" s="53">
        <v>56.99</v>
      </c>
      <c r="F931" s="51">
        <f t="shared" si="152"/>
        <v>1</v>
      </c>
      <c r="G931" s="24">
        <f t="shared" si="158"/>
        <v>56.99</v>
      </c>
      <c r="H931" s="60" t="s">
        <v>160</v>
      </c>
      <c r="I931" s="52">
        <v>18</v>
      </c>
      <c r="J931" s="52">
        <v>13</v>
      </c>
      <c r="K931" s="52">
        <f>I931*2.54</f>
        <v>45.72</v>
      </c>
      <c r="L931" s="52">
        <f>J931*2.54</f>
        <v>33.020000000000003</v>
      </c>
      <c r="M931" s="1"/>
      <c r="N931" s="1"/>
      <c r="O931" s="1"/>
      <c r="P931" s="1"/>
      <c r="Q931" s="1"/>
      <c r="R931" s="1">
        <v>0.5</v>
      </c>
      <c r="S931" s="1"/>
      <c r="T931" s="1"/>
      <c r="U931" s="1"/>
      <c r="V931" s="1"/>
      <c r="W931" s="1"/>
      <c r="X931" s="1">
        <v>1</v>
      </c>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row>
    <row r="932" spans="1:89" s="23" customFormat="1" ht="65.25" customHeight="1" x14ac:dyDescent="0.2">
      <c r="A932" s="23" t="s">
        <v>115</v>
      </c>
      <c r="B932" s="23" t="s">
        <v>793</v>
      </c>
      <c r="C932" s="23" t="s">
        <v>212</v>
      </c>
      <c r="D932" s="23" t="s">
        <v>96</v>
      </c>
      <c r="E932" s="53">
        <v>36.99</v>
      </c>
      <c r="F932" s="51">
        <f t="shared" si="152"/>
        <v>1</v>
      </c>
      <c r="G932" s="24">
        <f t="shared" si="158"/>
        <v>36.99</v>
      </c>
      <c r="H932" s="60" t="s">
        <v>319</v>
      </c>
      <c r="I932" s="52" t="s">
        <v>83</v>
      </c>
      <c r="J932" s="52"/>
      <c r="K932" s="52" t="s">
        <v>339</v>
      </c>
      <c r="L932" s="52"/>
      <c r="M932" s="1"/>
      <c r="N932" s="1"/>
      <c r="O932" s="1"/>
      <c r="P932" s="1"/>
      <c r="Q932" s="1"/>
      <c r="R932" s="1">
        <v>0.5</v>
      </c>
      <c r="S932" s="1"/>
      <c r="T932" s="1"/>
      <c r="U932" s="1"/>
      <c r="V932" s="1"/>
      <c r="W932" s="1"/>
      <c r="X932" s="1">
        <v>1</v>
      </c>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row>
    <row r="933" spans="1:89" s="4" customFormat="1" ht="63" customHeight="1" x14ac:dyDescent="0.2">
      <c r="A933" s="4" t="s">
        <v>1276</v>
      </c>
      <c r="B933" s="4" t="s">
        <v>1640</v>
      </c>
      <c r="C933" s="23" t="s">
        <v>1797</v>
      </c>
      <c r="D933" s="4" t="s">
        <v>1278</v>
      </c>
      <c r="E933" s="29">
        <v>89.99</v>
      </c>
      <c r="F933" s="50">
        <f t="shared" si="152"/>
        <v>1</v>
      </c>
      <c r="G933" s="21">
        <f t="shared" si="158"/>
        <v>89.99</v>
      </c>
      <c r="H933" s="59" t="s">
        <v>1984</v>
      </c>
      <c r="I933" s="45">
        <v>19</v>
      </c>
      <c r="J933" s="45">
        <v>14</v>
      </c>
      <c r="K933" s="45">
        <f>I933*2.54</f>
        <v>48.26</v>
      </c>
      <c r="L933" s="45">
        <f>J933*2.54</f>
        <v>35.56</v>
      </c>
      <c r="M933" s="1"/>
      <c r="N933" s="1"/>
      <c r="O933" s="1"/>
      <c r="P933" s="1"/>
      <c r="Q933" s="1"/>
      <c r="R933" s="1">
        <v>0.5</v>
      </c>
      <c r="S933" s="1"/>
      <c r="T933" s="1"/>
      <c r="U933" s="1"/>
      <c r="V933" s="1"/>
      <c r="W933" s="1">
        <v>1</v>
      </c>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row>
    <row r="934" spans="1:89" s="23" customFormat="1" ht="65.25" customHeight="1" x14ac:dyDescent="0.2">
      <c r="A934" s="23" t="s">
        <v>115</v>
      </c>
      <c r="B934" s="23" t="s">
        <v>795</v>
      </c>
      <c r="C934" s="23" t="s">
        <v>207</v>
      </c>
      <c r="D934" s="23" t="s">
        <v>96</v>
      </c>
      <c r="E934" s="53">
        <v>89.99</v>
      </c>
      <c r="F934" s="51">
        <f t="shared" si="152"/>
        <v>1</v>
      </c>
      <c r="G934" s="24">
        <f t="shared" si="158"/>
        <v>89.99</v>
      </c>
      <c r="H934" s="60" t="s">
        <v>320</v>
      </c>
      <c r="I934" s="52" t="s">
        <v>287</v>
      </c>
      <c r="J934" s="52"/>
      <c r="K934" s="52" t="s">
        <v>340</v>
      </c>
      <c r="L934" s="52"/>
      <c r="M934" s="1"/>
      <c r="N934" s="1"/>
      <c r="O934" s="1"/>
      <c r="P934" s="1"/>
      <c r="Q934" s="1"/>
      <c r="R934" s="1">
        <v>0.5</v>
      </c>
      <c r="S934" s="1"/>
      <c r="T934" s="1"/>
      <c r="U934" s="1"/>
      <c r="V934" s="1"/>
      <c r="W934" s="1"/>
      <c r="X934" s="1">
        <v>1</v>
      </c>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row>
    <row r="935" spans="1:89" s="23" customFormat="1" ht="65.25" customHeight="1" x14ac:dyDescent="0.2">
      <c r="A935" s="23" t="s">
        <v>115</v>
      </c>
      <c r="B935" s="23" t="s">
        <v>796</v>
      </c>
      <c r="C935" s="23" t="s">
        <v>206</v>
      </c>
      <c r="D935" s="23" t="s">
        <v>96</v>
      </c>
      <c r="E935" s="53">
        <v>104.99</v>
      </c>
      <c r="F935" s="51">
        <f t="shared" si="152"/>
        <v>1</v>
      </c>
      <c r="G935" s="24">
        <f t="shared" si="158"/>
        <v>104.99</v>
      </c>
      <c r="H935" s="60" t="s">
        <v>321</v>
      </c>
      <c r="I935" s="52" t="s">
        <v>287</v>
      </c>
      <c r="J935" s="52"/>
      <c r="K935" s="52" t="s">
        <v>340</v>
      </c>
      <c r="L935" s="52"/>
      <c r="M935" s="1"/>
      <c r="N935" s="1"/>
      <c r="O935" s="1"/>
      <c r="P935" s="1"/>
      <c r="Q935" s="1"/>
      <c r="R935" s="1">
        <v>0.5</v>
      </c>
      <c r="S935" s="1"/>
      <c r="T935" s="1"/>
      <c r="U935" s="1"/>
      <c r="V935" s="1"/>
      <c r="W935" s="1"/>
      <c r="X935" s="1">
        <v>1</v>
      </c>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row>
    <row r="936" spans="1:89" s="23" customFormat="1" ht="65.25" customHeight="1" x14ac:dyDescent="0.2">
      <c r="A936" s="23" t="s">
        <v>115</v>
      </c>
      <c r="B936" s="23" t="s">
        <v>797</v>
      </c>
      <c r="C936" s="23" t="s">
        <v>205</v>
      </c>
      <c r="D936" s="23" t="s">
        <v>96</v>
      </c>
      <c r="E936" s="53">
        <v>96.99</v>
      </c>
      <c r="F936" s="51">
        <f t="shared" si="152"/>
        <v>1</v>
      </c>
      <c r="G936" s="24">
        <f t="shared" si="158"/>
        <v>96.99</v>
      </c>
      <c r="H936" s="60" t="s">
        <v>322</v>
      </c>
      <c r="I936" s="52" t="s">
        <v>287</v>
      </c>
      <c r="J936" s="52"/>
      <c r="K936" s="52" t="s">
        <v>340</v>
      </c>
      <c r="L936" s="52"/>
      <c r="M936" s="1"/>
      <c r="N936" s="1"/>
      <c r="O936" s="1"/>
      <c r="P936" s="1"/>
      <c r="Q936" s="1"/>
      <c r="R936" s="1">
        <v>0.5</v>
      </c>
      <c r="S936" s="1"/>
      <c r="T936" s="1"/>
      <c r="U936" s="1"/>
      <c r="V936" s="1"/>
      <c r="W936" s="1"/>
      <c r="X936" s="1">
        <v>1</v>
      </c>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row>
    <row r="937" spans="1:89" s="23" customFormat="1" ht="65.25" customHeight="1" x14ac:dyDescent="0.2">
      <c r="A937" s="23" t="s">
        <v>115</v>
      </c>
      <c r="B937" s="23" t="s">
        <v>798</v>
      </c>
      <c r="C937" s="23" t="s">
        <v>204</v>
      </c>
      <c r="D937" s="23" t="s">
        <v>96</v>
      </c>
      <c r="E937" s="53">
        <v>54.99</v>
      </c>
      <c r="F937" s="51">
        <f t="shared" si="152"/>
        <v>1</v>
      </c>
      <c r="G937" s="24">
        <f t="shared" si="158"/>
        <v>54.99</v>
      </c>
      <c r="H937" s="60" t="s">
        <v>323</v>
      </c>
      <c r="I937" s="52" t="s">
        <v>82</v>
      </c>
      <c r="J937" s="52"/>
      <c r="K937" s="52" t="s">
        <v>341</v>
      </c>
      <c r="L937" s="52"/>
      <c r="M937" s="1"/>
      <c r="N937" s="1"/>
      <c r="O937" s="1"/>
      <c r="P937" s="1"/>
      <c r="Q937" s="1"/>
      <c r="R937" s="1">
        <v>0.5</v>
      </c>
      <c r="S937" s="1"/>
      <c r="T937" s="1"/>
      <c r="U937" s="1"/>
      <c r="V937" s="1"/>
      <c r="W937" s="1"/>
      <c r="X937" s="1">
        <v>1</v>
      </c>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row>
    <row r="938" spans="1:89" s="23" customFormat="1" ht="63" customHeight="1" x14ac:dyDescent="0.2">
      <c r="A938" s="23" t="s">
        <v>1276</v>
      </c>
      <c r="B938" s="23" t="s">
        <v>1642</v>
      </c>
      <c r="C938" s="23" t="s">
        <v>1848</v>
      </c>
      <c r="D938" s="23" t="s">
        <v>1278</v>
      </c>
      <c r="E938" s="53">
        <v>89.99</v>
      </c>
      <c r="F938" s="51">
        <f t="shared" si="152"/>
        <v>1</v>
      </c>
      <c r="G938" s="24">
        <f t="shared" si="158"/>
        <v>89.99</v>
      </c>
      <c r="H938" s="60" t="s">
        <v>1985</v>
      </c>
      <c r="I938" s="52">
        <v>18</v>
      </c>
      <c r="J938" s="52">
        <v>16</v>
      </c>
      <c r="K938" s="52">
        <f>I938*2.54</f>
        <v>45.72</v>
      </c>
      <c r="L938" s="52">
        <f>J938*2.54</f>
        <v>40.64</v>
      </c>
      <c r="N938" s="1"/>
      <c r="O938" s="1"/>
      <c r="P938" s="1"/>
      <c r="R938" s="23">
        <v>1</v>
      </c>
      <c r="W938" s="23">
        <v>1</v>
      </c>
    </row>
    <row r="939" spans="1:89" ht="65.25" customHeight="1" x14ac:dyDescent="0.2">
      <c r="A939" s="1" t="s">
        <v>115</v>
      </c>
      <c r="B939" s="1" t="s">
        <v>800</v>
      </c>
      <c r="C939" s="1" t="s">
        <v>161</v>
      </c>
      <c r="D939" s="1" t="s">
        <v>90</v>
      </c>
      <c r="E939" s="19">
        <v>36.99</v>
      </c>
      <c r="F939" s="48">
        <f t="shared" si="152"/>
        <v>1</v>
      </c>
      <c r="G939" s="19">
        <f t="shared" si="158"/>
        <v>36.99</v>
      </c>
      <c r="H939" s="61" t="s">
        <v>1838</v>
      </c>
      <c r="I939" s="46">
        <v>13</v>
      </c>
      <c r="J939" s="46">
        <v>13</v>
      </c>
      <c r="K939" s="46">
        <f t="shared" ref="K939:K948" si="164">I939*2.54</f>
        <v>33.020000000000003</v>
      </c>
      <c r="L939" s="46">
        <f t="shared" ref="L939:L948" si="165">J939*2.54</f>
        <v>33.020000000000003</v>
      </c>
      <c r="R939" s="1">
        <v>1</v>
      </c>
      <c r="X939" s="1">
        <v>1</v>
      </c>
    </row>
    <row r="940" spans="1:89" ht="65.25" customHeight="1" x14ac:dyDescent="0.2">
      <c r="A940" s="12" t="s">
        <v>115</v>
      </c>
      <c r="B940" s="12" t="s">
        <v>683</v>
      </c>
      <c r="C940" s="12" t="str">
        <f>C939&amp;" - Deluxe"</f>
        <v>The FTD® Thoughtful Gesture™ Fruit Basket - Deluxe</v>
      </c>
      <c r="D940" s="1" t="s">
        <v>90</v>
      </c>
      <c r="E940" s="19">
        <v>46.99</v>
      </c>
      <c r="F940" s="48">
        <f t="shared" si="152"/>
        <v>1</v>
      </c>
      <c r="G940" s="19">
        <f t="shared" si="158"/>
        <v>46.99</v>
      </c>
      <c r="H940" s="1" t="s">
        <v>1809</v>
      </c>
      <c r="I940" s="46">
        <v>14</v>
      </c>
      <c r="J940" s="46">
        <v>18</v>
      </c>
      <c r="K940" s="46">
        <f t="shared" si="164"/>
        <v>35.56</v>
      </c>
      <c r="L940" s="46">
        <f t="shared" si="165"/>
        <v>45.72</v>
      </c>
    </row>
    <row r="941" spans="1:89" s="22" customFormat="1" ht="65.25" customHeight="1" x14ac:dyDescent="0.2">
      <c r="A941" s="13" t="s">
        <v>115</v>
      </c>
      <c r="B941" s="13" t="s">
        <v>684</v>
      </c>
      <c r="C941" s="13" t="str">
        <f>C939&amp;" - Premium"</f>
        <v>The FTD® Thoughtful Gesture™ Fruit Basket - Premium</v>
      </c>
      <c r="D941" s="22" t="s">
        <v>90</v>
      </c>
      <c r="E941" s="20">
        <v>56.99</v>
      </c>
      <c r="F941" s="49">
        <f t="shared" si="152"/>
        <v>1</v>
      </c>
      <c r="G941" s="20">
        <f t="shared" si="158"/>
        <v>56.99</v>
      </c>
      <c r="H941" s="22" t="s">
        <v>1809</v>
      </c>
      <c r="I941" s="47">
        <v>15</v>
      </c>
      <c r="J941" s="47">
        <v>18</v>
      </c>
      <c r="K941" s="47">
        <f t="shared" si="164"/>
        <v>38.1</v>
      </c>
      <c r="L941" s="47">
        <f t="shared" si="165"/>
        <v>45.72</v>
      </c>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row>
    <row r="942" spans="1:89" s="23" customFormat="1" ht="65.25" customHeight="1" x14ac:dyDescent="0.2">
      <c r="A942" s="23" t="s">
        <v>115</v>
      </c>
      <c r="B942" s="23" t="s">
        <v>801</v>
      </c>
      <c r="C942" s="23" t="s">
        <v>162</v>
      </c>
      <c r="D942" s="23" t="s">
        <v>90</v>
      </c>
      <c r="E942" s="53">
        <v>76.989999999999995</v>
      </c>
      <c r="F942" s="51">
        <f t="shared" si="152"/>
        <v>1</v>
      </c>
      <c r="G942" s="24">
        <f t="shared" si="158"/>
        <v>76.989999999999995</v>
      </c>
      <c r="H942" s="60" t="s">
        <v>1839</v>
      </c>
      <c r="I942" s="52">
        <v>14</v>
      </c>
      <c r="J942" s="52">
        <v>16</v>
      </c>
      <c r="K942" s="52">
        <f t="shared" si="164"/>
        <v>35.56</v>
      </c>
      <c r="L942" s="52">
        <f t="shared" si="165"/>
        <v>40.64</v>
      </c>
      <c r="M942" s="1"/>
      <c r="N942" s="1"/>
      <c r="O942" s="1"/>
      <c r="P942" s="1"/>
      <c r="Q942" s="1"/>
      <c r="R942" s="1">
        <v>1</v>
      </c>
      <c r="S942" s="1"/>
      <c r="T942" s="1"/>
      <c r="U942" s="1"/>
      <c r="V942" s="1"/>
      <c r="W942" s="1"/>
      <c r="X942" s="1">
        <v>1</v>
      </c>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row>
    <row r="943" spans="1:89" s="4" customFormat="1" ht="65.25" customHeight="1" x14ac:dyDescent="0.2">
      <c r="A943" s="4" t="s">
        <v>115</v>
      </c>
      <c r="B943" s="4" t="s">
        <v>802</v>
      </c>
      <c r="C943" s="4" t="s">
        <v>163</v>
      </c>
      <c r="D943" s="1" t="s">
        <v>90</v>
      </c>
      <c r="E943" s="21">
        <v>69.989999999999995</v>
      </c>
      <c r="F943" s="50">
        <f t="shared" si="152"/>
        <v>1</v>
      </c>
      <c r="G943" s="21">
        <f t="shared" si="158"/>
        <v>69.989999999999995</v>
      </c>
      <c r="H943" s="61" t="s">
        <v>164</v>
      </c>
      <c r="I943" s="45">
        <v>14</v>
      </c>
      <c r="J943" s="45">
        <v>14</v>
      </c>
      <c r="K943" s="45">
        <f t="shared" si="164"/>
        <v>35.56</v>
      </c>
      <c r="L943" s="45">
        <f t="shared" si="165"/>
        <v>35.56</v>
      </c>
      <c r="M943" s="1"/>
      <c r="N943" s="1"/>
      <c r="O943" s="1"/>
      <c r="P943" s="1"/>
      <c r="Q943" s="1"/>
      <c r="R943" s="1">
        <v>1</v>
      </c>
      <c r="S943" s="1"/>
      <c r="T943" s="1"/>
      <c r="U943" s="1"/>
      <c r="V943" s="1"/>
      <c r="W943" s="1"/>
      <c r="X943" s="1">
        <v>1</v>
      </c>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row>
    <row r="944" spans="1:89" ht="65.25" customHeight="1" x14ac:dyDescent="0.2">
      <c r="A944" s="12" t="s">
        <v>115</v>
      </c>
      <c r="B944" s="12" t="s">
        <v>685</v>
      </c>
      <c r="C944" s="12" t="str">
        <f>C943&amp;" - Deluxe"</f>
        <v>The FTD® Heartfelt Sympathies™ Gourmet Basket - Deluxe</v>
      </c>
      <c r="D944" s="1" t="s">
        <v>90</v>
      </c>
      <c r="E944" s="19">
        <v>99.99</v>
      </c>
      <c r="F944" s="48">
        <f t="shared" si="152"/>
        <v>1</v>
      </c>
      <c r="G944" s="19">
        <f t="shared" si="158"/>
        <v>99.99</v>
      </c>
      <c r="H944" s="1" t="s">
        <v>1809</v>
      </c>
      <c r="I944" s="46">
        <v>16</v>
      </c>
      <c r="J944" s="46">
        <v>14</v>
      </c>
      <c r="K944" s="46">
        <f t="shared" si="164"/>
        <v>40.64</v>
      </c>
      <c r="L944" s="46">
        <f t="shared" si="165"/>
        <v>35.56</v>
      </c>
    </row>
    <row r="945" spans="1:89" s="22" customFormat="1" ht="65.25" customHeight="1" x14ac:dyDescent="0.2">
      <c r="A945" s="13" t="s">
        <v>115</v>
      </c>
      <c r="B945" s="13" t="s">
        <v>686</v>
      </c>
      <c r="C945" s="13" t="str">
        <f>C943&amp;" - Premium"</f>
        <v>The FTD® Heartfelt Sympathies™ Gourmet Basket - Premium</v>
      </c>
      <c r="D945" s="22" t="s">
        <v>90</v>
      </c>
      <c r="E945" s="20">
        <v>172.99</v>
      </c>
      <c r="F945" s="49">
        <f t="shared" si="152"/>
        <v>1</v>
      </c>
      <c r="G945" s="20">
        <f t="shared" si="158"/>
        <v>172.99</v>
      </c>
      <c r="H945" s="22" t="s">
        <v>1809</v>
      </c>
      <c r="I945" s="47">
        <v>16</v>
      </c>
      <c r="J945" s="47">
        <v>18</v>
      </c>
      <c r="K945" s="47">
        <f t="shared" si="164"/>
        <v>40.64</v>
      </c>
      <c r="L945" s="47">
        <f t="shared" si="165"/>
        <v>45.72</v>
      </c>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row>
    <row r="946" spans="1:89" s="4" customFormat="1" ht="63" customHeight="1" x14ac:dyDescent="0.2">
      <c r="A946" s="4" t="s">
        <v>1276</v>
      </c>
      <c r="B946" s="4" t="s">
        <v>1641</v>
      </c>
      <c r="C946" s="23" t="s">
        <v>1798</v>
      </c>
      <c r="D946" s="4" t="s">
        <v>1278</v>
      </c>
      <c r="E946" s="29">
        <v>89.99</v>
      </c>
      <c r="F946" s="50">
        <f t="shared" ref="F946:F1009" si="166">$F$1</f>
        <v>1</v>
      </c>
      <c r="G946" s="21">
        <f t="shared" si="158"/>
        <v>89.99</v>
      </c>
      <c r="H946" s="59" t="s">
        <v>1986</v>
      </c>
      <c r="I946" s="45">
        <v>12</v>
      </c>
      <c r="J946" s="45">
        <v>8</v>
      </c>
      <c r="K946" s="45">
        <f>I946*2.54</f>
        <v>30.48</v>
      </c>
      <c r="L946" s="45">
        <f>J946*2.54</f>
        <v>20.32</v>
      </c>
      <c r="M946" s="1"/>
      <c r="N946" s="1"/>
      <c r="O946" s="1"/>
      <c r="P946" s="1"/>
      <c r="Q946" s="1"/>
      <c r="R946" s="1">
        <v>0.5</v>
      </c>
      <c r="S946" s="1"/>
      <c r="T946" s="1"/>
      <c r="U946" s="1"/>
      <c r="V946" s="1"/>
      <c r="W946" s="1">
        <v>1</v>
      </c>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row>
    <row r="947" spans="1:89" s="23" customFormat="1" ht="63" customHeight="1" x14ac:dyDescent="0.2">
      <c r="A947" s="23" t="s">
        <v>1276</v>
      </c>
      <c r="B947" s="23" t="s">
        <v>1639</v>
      </c>
      <c r="C947" s="23" t="s">
        <v>1803</v>
      </c>
      <c r="D947" s="23" t="s">
        <v>1278</v>
      </c>
      <c r="E947" s="53">
        <v>54.99</v>
      </c>
      <c r="F947" s="51">
        <f t="shared" si="166"/>
        <v>1</v>
      </c>
      <c r="G947" s="24">
        <f t="shared" si="158"/>
        <v>54.99</v>
      </c>
      <c r="H947" s="60" t="s">
        <v>1987</v>
      </c>
      <c r="I947" s="52">
        <v>20</v>
      </c>
      <c r="J947" s="52">
        <v>9</v>
      </c>
      <c r="K947" s="52">
        <f>I947*2.54</f>
        <v>50.8</v>
      </c>
      <c r="L947" s="52">
        <f>J947*2.54</f>
        <v>22.86</v>
      </c>
      <c r="R947" s="23">
        <v>0.5</v>
      </c>
      <c r="W947" s="23">
        <v>1</v>
      </c>
    </row>
    <row r="948" spans="1:89" s="23" customFormat="1" ht="63" customHeight="1" x14ac:dyDescent="0.2">
      <c r="A948" s="23" t="s">
        <v>1276</v>
      </c>
      <c r="B948" s="23" t="s">
        <v>1643</v>
      </c>
      <c r="C948" s="23" t="s">
        <v>292</v>
      </c>
      <c r="D948" s="23" t="s">
        <v>1279</v>
      </c>
      <c r="E948" s="53">
        <v>89.99</v>
      </c>
      <c r="F948" s="51">
        <f t="shared" si="166"/>
        <v>1</v>
      </c>
      <c r="G948" s="24">
        <f t="shared" si="158"/>
        <v>89.99</v>
      </c>
      <c r="H948" s="60" t="s">
        <v>1988</v>
      </c>
      <c r="I948" s="52">
        <v>15</v>
      </c>
      <c r="J948" s="52">
        <v>17</v>
      </c>
      <c r="K948" s="52">
        <f t="shared" si="164"/>
        <v>38.1</v>
      </c>
      <c r="L948" s="52">
        <f t="shared" si="165"/>
        <v>43.18</v>
      </c>
      <c r="R948" s="23">
        <v>1</v>
      </c>
      <c r="T948" s="101">
        <f>SUM(R715:R948)</f>
        <v>72</v>
      </c>
      <c r="U948" s="102" t="s">
        <v>1738</v>
      </c>
      <c r="W948" s="23">
        <v>1</v>
      </c>
    </row>
    <row r="949" spans="1:89" s="4" customFormat="1" ht="65.25" customHeight="1" x14ac:dyDescent="0.2">
      <c r="A949" s="4" t="s">
        <v>177</v>
      </c>
      <c r="B949" s="4" t="s">
        <v>804</v>
      </c>
      <c r="C949" s="4" t="s">
        <v>261</v>
      </c>
      <c r="D949" s="4" t="s">
        <v>91</v>
      </c>
      <c r="E949" s="29">
        <v>49.99</v>
      </c>
      <c r="F949" s="50">
        <f t="shared" si="166"/>
        <v>1</v>
      </c>
      <c r="G949" s="21">
        <f t="shared" ref="G949:G980" si="167">VALUE(TRUNC(E949*F949,0)&amp;".99")</f>
        <v>49.99</v>
      </c>
      <c r="H949" s="59" t="s">
        <v>1058</v>
      </c>
      <c r="I949" s="45">
        <v>9</v>
      </c>
      <c r="J949" s="45">
        <v>10</v>
      </c>
      <c r="K949" s="45">
        <f t="shared" ref="K949:K980" si="168">I949*2.54</f>
        <v>22.86</v>
      </c>
      <c r="L949" s="45">
        <f t="shared" ref="L949:L980" si="169">J949*2.54</f>
        <v>25.4</v>
      </c>
      <c r="M949" s="1"/>
      <c r="N949" s="1"/>
      <c r="O949" s="1"/>
      <c r="P949" s="1"/>
      <c r="Q949" s="1"/>
      <c r="R949" s="1">
        <v>1</v>
      </c>
      <c r="S949" s="1"/>
      <c r="T949" s="1"/>
      <c r="U949" s="1"/>
      <c r="V949" s="1"/>
      <c r="W949" s="1"/>
      <c r="X949" s="1">
        <v>1</v>
      </c>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row>
    <row r="950" spans="1:89" s="4" customFormat="1" ht="63" customHeight="1" x14ac:dyDescent="0.2">
      <c r="A950" s="4" t="s">
        <v>1280</v>
      </c>
      <c r="B950" s="4" t="s">
        <v>1664</v>
      </c>
      <c r="C950" s="4" t="s">
        <v>290</v>
      </c>
      <c r="D950" s="4" t="s">
        <v>91</v>
      </c>
      <c r="E950" s="29">
        <v>39.99</v>
      </c>
      <c r="F950" s="50">
        <f t="shared" si="166"/>
        <v>1</v>
      </c>
      <c r="G950" s="21">
        <f t="shared" si="167"/>
        <v>39.99</v>
      </c>
      <c r="H950" s="59" t="s">
        <v>1989</v>
      </c>
      <c r="I950" s="45">
        <v>10</v>
      </c>
      <c r="J950" s="45">
        <v>10</v>
      </c>
      <c r="K950" s="45">
        <f t="shared" si="168"/>
        <v>25.4</v>
      </c>
      <c r="L950" s="45">
        <f t="shared" si="169"/>
        <v>25.4</v>
      </c>
      <c r="M950" s="1"/>
      <c r="N950" s="1"/>
      <c r="O950" s="1"/>
      <c r="P950" s="1"/>
      <c r="Q950" s="1"/>
      <c r="R950" s="1">
        <v>1</v>
      </c>
      <c r="S950" s="1"/>
      <c r="T950" s="1"/>
      <c r="U950" s="1"/>
      <c r="V950" s="1"/>
      <c r="W950" s="1">
        <v>1</v>
      </c>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row>
    <row r="951" spans="1:89" ht="63" customHeight="1" x14ac:dyDescent="0.2">
      <c r="A951" s="12" t="s">
        <v>1280</v>
      </c>
      <c r="B951" s="12" t="s">
        <v>1665</v>
      </c>
      <c r="C951" s="12" t="str">
        <f>C950&amp;" - Deluxe"</f>
        <v>The FTD® Birthday Cheer™ Bouquet - Deluxe</v>
      </c>
      <c r="D951" s="1" t="s">
        <v>91</v>
      </c>
      <c r="E951" s="31">
        <v>49.99</v>
      </c>
      <c r="F951" s="48">
        <f t="shared" si="166"/>
        <v>1</v>
      </c>
      <c r="G951" s="19">
        <f t="shared" si="167"/>
        <v>49.99</v>
      </c>
      <c r="H951" s="1" t="s">
        <v>1809</v>
      </c>
      <c r="I951" s="46">
        <v>11</v>
      </c>
      <c r="J951" s="46">
        <v>11</v>
      </c>
      <c r="K951" s="46">
        <f t="shared" si="168"/>
        <v>27.94</v>
      </c>
      <c r="L951" s="46">
        <f t="shared" si="169"/>
        <v>27.94</v>
      </c>
    </row>
    <row r="952" spans="1:89" ht="63" customHeight="1" x14ac:dyDescent="0.2">
      <c r="A952" s="12" t="s">
        <v>1280</v>
      </c>
      <c r="B952" s="12" t="s">
        <v>1666</v>
      </c>
      <c r="C952" s="12" t="str">
        <f>C950&amp;" - Premium"</f>
        <v>The FTD® Birthday Cheer™ Bouquet - Premium</v>
      </c>
      <c r="D952" s="1" t="s">
        <v>91</v>
      </c>
      <c r="E952" s="31">
        <v>64.989999999999995</v>
      </c>
      <c r="F952" s="48">
        <f t="shared" si="166"/>
        <v>1</v>
      </c>
      <c r="G952" s="19">
        <f t="shared" si="167"/>
        <v>64.989999999999995</v>
      </c>
      <c r="H952" s="1" t="s">
        <v>1809</v>
      </c>
      <c r="I952" s="46">
        <v>12</v>
      </c>
      <c r="J952" s="46">
        <v>12</v>
      </c>
      <c r="K952" s="46">
        <f t="shared" si="168"/>
        <v>30.48</v>
      </c>
      <c r="L952" s="46">
        <f t="shared" si="169"/>
        <v>30.48</v>
      </c>
    </row>
    <row r="953" spans="1:89" ht="63" customHeight="1" x14ac:dyDescent="0.2">
      <c r="A953" s="12" t="s">
        <v>1280</v>
      </c>
      <c r="B953" s="12" t="s">
        <v>1667</v>
      </c>
      <c r="C953" s="12" t="str">
        <f>C950&amp;" - Exquisite"</f>
        <v>The FTD® Birthday Cheer™ Bouquet - Exquisite</v>
      </c>
      <c r="D953" s="1" t="s">
        <v>91</v>
      </c>
      <c r="E953" s="31">
        <v>74.989999999999995</v>
      </c>
      <c r="F953" s="38">
        <f t="shared" si="166"/>
        <v>1</v>
      </c>
      <c r="G953" s="37">
        <f t="shared" si="167"/>
        <v>74.989999999999995</v>
      </c>
      <c r="H953" s="1" t="s">
        <v>1809</v>
      </c>
      <c r="I953" s="12">
        <v>13</v>
      </c>
      <c r="J953" s="12">
        <v>13</v>
      </c>
      <c r="K953" s="12">
        <f t="shared" si="168"/>
        <v>33.020000000000003</v>
      </c>
      <c r="L953" s="12">
        <f t="shared" si="169"/>
        <v>33.020000000000003</v>
      </c>
    </row>
    <row r="954" spans="1:89" s="4" customFormat="1" ht="65.25" customHeight="1" x14ac:dyDescent="0.2">
      <c r="A954" s="4" t="s">
        <v>177</v>
      </c>
      <c r="B954" s="4" t="s">
        <v>687</v>
      </c>
      <c r="C954" s="4" t="s">
        <v>273</v>
      </c>
      <c r="D954" s="4" t="s">
        <v>91</v>
      </c>
      <c r="E954" s="21">
        <v>39.99</v>
      </c>
      <c r="F954" s="50">
        <f t="shared" si="166"/>
        <v>1</v>
      </c>
      <c r="G954" s="21">
        <f t="shared" si="167"/>
        <v>39.99</v>
      </c>
      <c r="H954" s="59" t="s">
        <v>1059</v>
      </c>
      <c r="I954" s="45">
        <v>14</v>
      </c>
      <c r="J954" s="45">
        <v>12</v>
      </c>
      <c r="K954" s="45">
        <f t="shared" si="168"/>
        <v>35.56</v>
      </c>
      <c r="L954" s="45">
        <f t="shared" si="169"/>
        <v>30.48</v>
      </c>
      <c r="M954" s="1"/>
      <c r="N954" s="1"/>
      <c r="O954" s="1"/>
      <c r="P954" s="1"/>
      <c r="Q954" s="1"/>
      <c r="R954" s="1">
        <v>1</v>
      </c>
      <c r="S954" s="1"/>
      <c r="T954" s="1"/>
      <c r="U954" s="1"/>
      <c r="V954" s="1"/>
      <c r="W954" s="1"/>
      <c r="X954" s="1">
        <v>1</v>
      </c>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row>
    <row r="955" spans="1:89" ht="65.25" customHeight="1" x14ac:dyDescent="0.2">
      <c r="A955" s="12" t="s">
        <v>177</v>
      </c>
      <c r="B955" s="12" t="s">
        <v>688</v>
      </c>
      <c r="C955" s="12" t="str">
        <f>C954&amp;" - Deluxe"</f>
        <v>The FTD® Happy Times™ Bouquet - Deluxe</v>
      </c>
      <c r="D955" s="1" t="s">
        <v>91</v>
      </c>
      <c r="E955" s="19">
        <v>49.99</v>
      </c>
      <c r="F955" s="48">
        <f t="shared" si="166"/>
        <v>1</v>
      </c>
      <c r="G955" s="19">
        <f t="shared" si="167"/>
        <v>49.99</v>
      </c>
      <c r="H955" s="1" t="s">
        <v>1809</v>
      </c>
      <c r="I955" s="46">
        <v>15</v>
      </c>
      <c r="J955" s="46">
        <v>13</v>
      </c>
      <c r="K955" s="46">
        <f t="shared" si="168"/>
        <v>38.1</v>
      </c>
      <c r="L955" s="46">
        <f t="shared" si="169"/>
        <v>33.020000000000003</v>
      </c>
    </row>
    <row r="956" spans="1:89" ht="65.25" customHeight="1" x14ac:dyDescent="0.2">
      <c r="A956" s="12" t="s">
        <v>177</v>
      </c>
      <c r="B956" s="12" t="s">
        <v>689</v>
      </c>
      <c r="C956" s="12" t="str">
        <f>C954&amp;" - Premium"</f>
        <v>The FTD® Happy Times™ Bouquet - Premium</v>
      </c>
      <c r="D956" s="1" t="s">
        <v>91</v>
      </c>
      <c r="E956" s="19">
        <v>59.99</v>
      </c>
      <c r="F956" s="48">
        <f t="shared" si="166"/>
        <v>1</v>
      </c>
      <c r="G956" s="19">
        <f t="shared" si="167"/>
        <v>59.99</v>
      </c>
      <c r="H956" s="1" t="s">
        <v>1809</v>
      </c>
      <c r="I956" s="46">
        <v>20</v>
      </c>
      <c r="J956" s="46">
        <v>16</v>
      </c>
      <c r="K956" s="46">
        <f t="shared" si="168"/>
        <v>50.8</v>
      </c>
      <c r="L956" s="46">
        <f t="shared" si="169"/>
        <v>40.64</v>
      </c>
    </row>
    <row r="957" spans="1:89" s="5" customFormat="1" ht="50.25" customHeight="1" x14ac:dyDescent="0.2">
      <c r="A957" s="13" t="str">
        <f>A956</f>
        <v>D
Celebrations</v>
      </c>
      <c r="B957" s="13" t="s">
        <v>853</v>
      </c>
      <c r="C957" s="13" t="str">
        <f>C954&amp;" - Exquisite"</f>
        <v>The FTD® Happy Times™ Bouquet - Exquisite</v>
      </c>
      <c r="D957" s="22" t="str">
        <f>D956</f>
        <v xml:space="preserve">Celebrations - Birthday </v>
      </c>
      <c r="E957" s="39">
        <v>69.989999999999995</v>
      </c>
      <c r="F957" s="40">
        <f t="shared" si="166"/>
        <v>1</v>
      </c>
      <c r="G957" s="39">
        <f t="shared" si="167"/>
        <v>69.989999999999995</v>
      </c>
      <c r="H957" s="22" t="s">
        <v>1809</v>
      </c>
      <c r="I957" s="13">
        <v>20</v>
      </c>
      <c r="J957" s="13">
        <v>16</v>
      </c>
      <c r="K957" s="13">
        <f t="shared" si="168"/>
        <v>50.8</v>
      </c>
      <c r="L957" s="13">
        <f t="shared" si="169"/>
        <v>40.64</v>
      </c>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row>
    <row r="958" spans="1:89" s="4" customFormat="1" ht="63" customHeight="1" x14ac:dyDescent="0.2">
      <c r="A958" s="4" t="s">
        <v>1280</v>
      </c>
      <c r="B958" s="4" t="s">
        <v>1648</v>
      </c>
      <c r="C958" s="4" t="s">
        <v>293</v>
      </c>
      <c r="D958" s="4" t="s">
        <v>91</v>
      </c>
      <c r="E958" s="29">
        <v>39.99</v>
      </c>
      <c r="F958" s="50">
        <f t="shared" si="166"/>
        <v>1</v>
      </c>
      <c r="G958" s="21">
        <f t="shared" si="167"/>
        <v>39.99</v>
      </c>
      <c r="H958" s="59" t="s">
        <v>1990</v>
      </c>
      <c r="I958" s="45">
        <v>13</v>
      </c>
      <c r="J958" s="45">
        <v>10</v>
      </c>
      <c r="K958" s="45">
        <f t="shared" si="168"/>
        <v>33.020000000000003</v>
      </c>
      <c r="L958" s="45">
        <f t="shared" si="169"/>
        <v>25.4</v>
      </c>
      <c r="M958" s="1"/>
      <c r="N958" s="1"/>
      <c r="O958" s="1"/>
      <c r="P958" s="1"/>
      <c r="Q958" s="1"/>
      <c r="R958" s="1">
        <v>1</v>
      </c>
      <c r="S958" s="1"/>
      <c r="T958" s="1"/>
      <c r="U958" s="1"/>
      <c r="V958" s="1"/>
      <c r="W958" s="1">
        <v>1</v>
      </c>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row>
    <row r="959" spans="1:89" ht="63" customHeight="1" x14ac:dyDescent="0.2">
      <c r="A959" s="12" t="s">
        <v>1280</v>
      </c>
      <c r="B959" s="12" t="s">
        <v>1649</v>
      </c>
      <c r="C959" s="12" t="str">
        <f>C958&amp;" - Deluxe"</f>
        <v>The FTD® Colors Abound™ Bouquet - Deluxe</v>
      </c>
      <c r="D959" s="1" t="s">
        <v>91</v>
      </c>
      <c r="E959" s="31">
        <v>49.99</v>
      </c>
      <c r="F959" s="48">
        <f t="shared" si="166"/>
        <v>1</v>
      </c>
      <c r="G959" s="19">
        <f t="shared" si="167"/>
        <v>49.99</v>
      </c>
      <c r="H959" s="1" t="s">
        <v>359</v>
      </c>
      <c r="I959" s="46">
        <v>14</v>
      </c>
      <c r="J959" s="46">
        <v>12</v>
      </c>
      <c r="K959" s="46">
        <f t="shared" si="168"/>
        <v>35.56</v>
      </c>
      <c r="L959" s="46">
        <f t="shared" si="169"/>
        <v>30.48</v>
      </c>
    </row>
    <row r="960" spans="1:89" ht="63" customHeight="1" x14ac:dyDescent="0.2">
      <c r="A960" s="12" t="s">
        <v>1280</v>
      </c>
      <c r="B960" s="12" t="s">
        <v>1650</v>
      </c>
      <c r="C960" s="12" t="str">
        <f>C958&amp;" - Premium"</f>
        <v>The FTD® Colors Abound™ Bouquet - Premium</v>
      </c>
      <c r="D960" s="1" t="s">
        <v>91</v>
      </c>
      <c r="E960" s="31">
        <v>59.99</v>
      </c>
      <c r="F960" s="48">
        <f t="shared" si="166"/>
        <v>1</v>
      </c>
      <c r="G960" s="19">
        <f t="shared" si="167"/>
        <v>59.99</v>
      </c>
      <c r="H960" s="1" t="s">
        <v>359</v>
      </c>
      <c r="I960" s="46">
        <v>15</v>
      </c>
      <c r="J960" s="46">
        <v>12</v>
      </c>
      <c r="K960" s="46">
        <f t="shared" si="168"/>
        <v>38.1</v>
      </c>
      <c r="L960" s="46">
        <f t="shared" si="169"/>
        <v>30.48</v>
      </c>
    </row>
    <row r="961" spans="1:89" ht="63" customHeight="1" x14ac:dyDescent="0.2">
      <c r="A961" s="12" t="s">
        <v>1280</v>
      </c>
      <c r="B961" s="12" t="s">
        <v>1651</v>
      </c>
      <c r="C961" s="12" t="str">
        <f>C958&amp;" - Exquisite"</f>
        <v>The FTD® Colors Abound™ Bouquet - Exquisite</v>
      </c>
      <c r="D961" s="1" t="s">
        <v>91</v>
      </c>
      <c r="E961" s="31">
        <v>69.989999999999995</v>
      </c>
      <c r="F961" s="38">
        <f t="shared" si="166"/>
        <v>1</v>
      </c>
      <c r="G961" s="37">
        <f t="shared" si="167"/>
        <v>69.989999999999995</v>
      </c>
      <c r="H961" s="1" t="s">
        <v>359</v>
      </c>
      <c r="I961" s="12">
        <v>15</v>
      </c>
      <c r="J961" s="12">
        <v>13</v>
      </c>
      <c r="K961" s="12">
        <f t="shared" si="168"/>
        <v>38.1</v>
      </c>
      <c r="L961" s="12">
        <f t="shared" si="169"/>
        <v>33.020000000000003</v>
      </c>
    </row>
    <row r="962" spans="1:89" s="4" customFormat="1" ht="63" customHeight="1" x14ac:dyDescent="0.2">
      <c r="A962" s="4" t="s">
        <v>1280</v>
      </c>
      <c r="B962" s="4" t="s">
        <v>1660</v>
      </c>
      <c r="C962" s="4" t="s">
        <v>1799</v>
      </c>
      <c r="D962" s="4" t="s">
        <v>91</v>
      </c>
      <c r="E962" s="29">
        <v>44.99</v>
      </c>
      <c r="F962" s="50">
        <f t="shared" si="166"/>
        <v>1</v>
      </c>
      <c r="G962" s="21">
        <f t="shared" si="167"/>
        <v>44.99</v>
      </c>
      <c r="H962" s="59" t="s">
        <v>1991</v>
      </c>
      <c r="I962" s="45">
        <v>20</v>
      </c>
      <c r="J962" s="45">
        <v>15</v>
      </c>
      <c r="K962" s="45">
        <f t="shared" si="168"/>
        <v>50.8</v>
      </c>
      <c r="L962" s="45">
        <f t="shared" si="169"/>
        <v>38.1</v>
      </c>
      <c r="M962" s="1"/>
      <c r="N962" s="1"/>
      <c r="O962" s="1"/>
      <c r="P962" s="1"/>
      <c r="Q962" s="1"/>
      <c r="R962" s="1">
        <v>1</v>
      </c>
      <c r="S962" s="1"/>
      <c r="T962" s="1"/>
      <c r="U962" s="1"/>
      <c r="V962" s="1"/>
      <c r="W962" s="1">
        <v>1</v>
      </c>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row>
    <row r="963" spans="1:89" ht="63" customHeight="1" x14ac:dyDescent="0.2">
      <c r="A963" s="12" t="s">
        <v>1280</v>
      </c>
      <c r="B963" s="12" t="s">
        <v>1661</v>
      </c>
      <c r="C963" s="12" t="str">
        <f>C962&amp;" - Deluxe"</f>
        <v>The FTD® Gratitude Grows™ Bouquet - Deluxe</v>
      </c>
      <c r="D963" s="1" t="s">
        <v>91</v>
      </c>
      <c r="E963" s="31">
        <v>54.99</v>
      </c>
      <c r="F963" s="48">
        <f t="shared" si="166"/>
        <v>1</v>
      </c>
      <c r="G963" s="19">
        <f t="shared" si="167"/>
        <v>54.99</v>
      </c>
      <c r="H963" s="1" t="s">
        <v>359</v>
      </c>
      <c r="I963" s="46">
        <v>20</v>
      </c>
      <c r="J963" s="46">
        <v>15</v>
      </c>
      <c r="K963" s="46">
        <f t="shared" si="168"/>
        <v>50.8</v>
      </c>
      <c r="L963" s="46">
        <f t="shared" si="169"/>
        <v>38.1</v>
      </c>
    </row>
    <row r="964" spans="1:89" ht="63" customHeight="1" x14ac:dyDescent="0.2">
      <c r="A964" s="12" t="s">
        <v>1280</v>
      </c>
      <c r="B964" s="12" t="s">
        <v>1662</v>
      </c>
      <c r="C964" s="12" t="str">
        <f>C962&amp;" - Premium"</f>
        <v>The FTD® Gratitude Grows™ Bouquet - Premium</v>
      </c>
      <c r="D964" s="1" t="s">
        <v>91</v>
      </c>
      <c r="E964" s="31">
        <v>69.989999999999995</v>
      </c>
      <c r="F964" s="48">
        <f t="shared" si="166"/>
        <v>1</v>
      </c>
      <c r="G964" s="19">
        <f t="shared" si="167"/>
        <v>69.989999999999995</v>
      </c>
      <c r="H964" s="1" t="s">
        <v>359</v>
      </c>
      <c r="I964" s="46">
        <v>21</v>
      </c>
      <c r="J964" s="46">
        <v>16</v>
      </c>
      <c r="K964" s="46">
        <f t="shared" si="168"/>
        <v>53.34</v>
      </c>
      <c r="L964" s="46">
        <f t="shared" si="169"/>
        <v>40.64</v>
      </c>
    </row>
    <row r="965" spans="1:89" ht="63" customHeight="1" x14ac:dyDescent="0.2">
      <c r="A965" s="12" t="s">
        <v>1280</v>
      </c>
      <c r="B965" s="12" t="s">
        <v>1663</v>
      </c>
      <c r="C965" s="12" t="str">
        <f>C962&amp;" - Exquisite"</f>
        <v>The FTD® Gratitude Grows™ Bouquet - Exquisite</v>
      </c>
      <c r="D965" s="1" t="s">
        <v>91</v>
      </c>
      <c r="E965" s="31">
        <v>79.989999999999995</v>
      </c>
      <c r="F965" s="38">
        <f t="shared" si="166"/>
        <v>1</v>
      </c>
      <c r="G965" s="37">
        <f t="shared" si="167"/>
        <v>79.989999999999995</v>
      </c>
      <c r="H965" s="1" t="s">
        <v>359</v>
      </c>
      <c r="I965" s="12">
        <v>21</v>
      </c>
      <c r="J965" s="12">
        <v>17</v>
      </c>
      <c r="K965" s="12">
        <f t="shared" si="168"/>
        <v>53.34</v>
      </c>
      <c r="L965" s="12">
        <f t="shared" si="169"/>
        <v>43.18</v>
      </c>
    </row>
    <row r="966" spans="1:89" s="4" customFormat="1" ht="63" customHeight="1" x14ac:dyDescent="0.2">
      <c r="A966" s="4" t="s">
        <v>1280</v>
      </c>
      <c r="B966" s="4" t="s">
        <v>1657</v>
      </c>
      <c r="C966" s="4" t="s">
        <v>1363</v>
      </c>
      <c r="D966" s="4" t="s">
        <v>91</v>
      </c>
      <c r="E966" s="29">
        <v>49.99</v>
      </c>
      <c r="F966" s="50">
        <f t="shared" si="166"/>
        <v>1</v>
      </c>
      <c r="G966" s="21">
        <f t="shared" si="167"/>
        <v>49.99</v>
      </c>
      <c r="H966" s="59" t="s">
        <v>1992</v>
      </c>
      <c r="I966" s="45">
        <v>23</v>
      </c>
      <c r="J966" s="45">
        <v>10</v>
      </c>
      <c r="K966" s="45">
        <f t="shared" si="168"/>
        <v>58.42</v>
      </c>
      <c r="L966" s="45">
        <f t="shared" si="169"/>
        <v>25.4</v>
      </c>
      <c r="M966" s="1"/>
      <c r="N966" s="1"/>
      <c r="O966" s="1"/>
      <c r="P966" s="1"/>
      <c r="Q966" s="1"/>
      <c r="R966" s="1">
        <v>1</v>
      </c>
      <c r="S966" s="1"/>
      <c r="T966" s="1"/>
      <c r="U966" s="1"/>
      <c r="V966" s="1"/>
      <c r="W966" s="1">
        <v>1</v>
      </c>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row>
    <row r="967" spans="1:89" ht="63" customHeight="1" x14ac:dyDescent="0.2">
      <c r="A967" s="12" t="s">
        <v>1280</v>
      </c>
      <c r="B967" s="12" t="s">
        <v>1658</v>
      </c>
      <c r="C967" s="12" t="str">
        <f>C966&amp;" - Deluxe"</f>
        <v>The FTD® Best Year™ Arrangement - Deluxe</v>
      </c>
      <c r="D967" s="1" t="s">
        <v>91</v>
      </c>
      <c r="E967" s="31">
        <v>59.99</v>
      </c>
      <c r="F967" s="48">
        <f t="shared" si="166"/>
        <v>1</v>
      </c>
      <c r="G967" s="19">
        <f t="shared" si="167"/>
        <v>59.99</v>
      </c>
      <c r="H967" s="1" t="s">
        <v>359</v>
      </c>
      <c r="I967" s="46">
        <v>25</v>
      </c>
      <c r="J967" s="46">
        <v>10</v>
      </c>
      <c r="K967" s="46">
        <f t="shared" si="168"/>
        <v>63.5</v>
      </c>
      <c r="L967" s="46">
        <f t="shared" si="169"/>
        <v>25.4</v>
      </c>
    </row>
    <row r="968" spans="1:89" ht="63" customHeight="1" x14ac:dyDescent="0.2">
      <c r="A968" s="12" t="s">
        <v>1280</v>
      </c>
      <c r="B968" s="12" t="s">
        <v>1659</v>
      </c>
      <c r="C968" s="12" t="str">
        <f>C966&amp;" - Premium"</f>
        <v>The FTD® Best Year™ Arrangement - Premium</v>
      </c>
      <c r="D968" s="1" t="s">
        <v>91</v>
      </c>
      <c r="E968" s="31">
        <v>69.989999999999995</v>
      </c>
      <c r="F968" s="48">
        <f t="shared" si="166"/>
        <v>1</v>
      </c>
      <c r="G968" s="19">
        <f t="shared" si="167"/>
        <v>69.989999999999995</v>
      </c>
      <c r="H968" s="1" t="s">
        <v>359</v>
      </c>
      <c r="I968" s="46">
        <v>25</v>
      </c>
      <c r="J968" s="46">
        <v>11</v>
      </c>
      <c r="K968" s="46">
        <f t="shared" si="168"/>
        <v>63.5</v>
      </c>
      <c r="L968" s="46">
        <f t="shared" si="169"/>
        <v>27.94</v>
      </c>
    </row>
    <row r="969" spans="1:89" s="4" customFormat="1" ht="63" customHeight="1" x14ac:dyDescent="0.2">
      <c r="A969" s="4" t="s">
        <v>1280</v>
      </c>
      <c r="B969" s="4" t="s">
        <v>1644</v>
      </c>
      <c r="C969" s="4" t="s">
        <v>88</v>
      </c>
      <c r="D969" s="4" t="s">
        <v>91</v>
      </c>
      <c r="E969" s="29">
        <v>49.99</v>
      </c>
      <c r="F969" s="50">
        <f t="shared" si="166"/>
        <v>1</v>
      </c>
      <c r="G969" s="21">
        <f t="shared" si="167"/>
        <v>49.99</v>
      </c>
      <c r="H969" s="59" t="s">
        <v>1993</v>
      </c>
      <c r="I969" s="45">
        <v>11</v>
      </c>
      <c r="J969" s="45">
        <v>10</v>
      </c>
      <c r="K969" s="45">
        <f t="shared" si="168"/>
        <v>27.94</v>
      </c>
      <c r="L969" s="45">
        <f t="shared" si="169"/>
        <v>25.4</v>
      </c>
      <c r="M969" s="1"/>
      <c r="N969" s="1"/>
      <c r="O969" s="1"/>
      <c r="P969" s="1"/>
      <c r="Q969" s="1"/>
      <c r="R969" s="1">
        <v>1</v>
      </c>
      <c r="S969" s="1"/>
      <c r="T969" s="1"/>
      <c r="U969" s="1"/>
      <c r="V969" s="1"/>
      <c r="W969" s="1">
        <v>1</v>
      </c>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row>
    <row r="970" spans="1:89" ht="63" customHeight="1" x14ac:dyDescent="0.2">
      <c r="A970" s="12" t="s">
        <v>1280</v>
      </c>
      <c r="B970" s="12" t="s">
        <v>1645</v>
      </c>
      <c r="C970" s="12" t="str">
        <f>C969&amp;" - Deluxe"</f>
        <v>The FTD® All For You™ Bouquet - Deluxe</v>
      </c>
      <c r="D970" s="1" t="s">
        <v>91</v>
      </c>
      <c r="E970" s="31">
        <v>59.99</v>
      </c>
      <c r="F970" s="48">
        <f t="shared" si="166"/>
        <v>1</v>
      </c>
      <c r="G970" s="19">
        <f t="shared" si="167"/>
        <v>59.99</v>
      </c>
      <c r="H970" s="1" t="s">
        <v>1809</v>
      </c>
      <c r="I970" s="46">
        <v>12</v>
      </c>
      <c r="J970" s="46">
        <v>11</v>
      </c>
      <c r="K970" s="46">
        <f t="shared" si="168"/>
        <v>30.48</v>
      </c>
      <c r="L970" s="46">
        <f t="shared" si="169"/>
        <v>27.94</v>
      </c>
    </row>
    <row r="971" spans="1:89" ht="63" customHeight="1" x14ac:dyDescent="0.2">
      <c r="A971" s="12" t="s">
        <v>1280</v>
      </c>
      <c r="B971" s="12" t="s">
        <v>1646</v>
      </c>
      <c r="C971" s="12" t="str">
        <f>C969&amp;" - Premium"</f>
        <v>The FTD® All For You™ Bouquet - Premium</v>
      </c>
      <c r="D971" s="1" t="s">
        <v>91</v>
      </c>
      <c r="E971" s="31">
        <v>79.989999999999995</v>
      </c>
      <c r="F971" s="48">
        <f t="shared" si="166"/>
        <v>1</v>
      </c>
      <c r="G971" s="19">
        <f t="shared" si="167"/>
        <v>79.989999999999995</v>
      </c>
      <c r="H971" s="1" t="s">
        <v>1809</v>
      </c>
      <c r="I971" s="46">
        <v>15</v>
      </c>
      <c r="J971" s="46">
        <v>14</v>
      </c>
      <c r="K971" s="46">
        <f t="shared" si="168"/>
        <v>38.1</v>
      </c>
      <c r="L971" s="46">
        <f t="shared" si="169"/>
        <v>35.56</v>
      </c>
    </row>
    <row r="972" spans="1:89" ht="63" customHeight="1" x14ac:dyDescent="0.2">
      <c r="A972" s="12" t="s">
        <v>1280</v>
      </c>
      <c r="B972" s="12" t="s">
        <v>1647</v>
      </c>
      <c r="C972" s="12" t="str">
        <f>C969&amp;" - Exquisite"</f>
        <v>The FTD® All For You™ Bouquet - Exquisite</v>
      </c>
      <c r="D972" s="1" t="s">
        <v>91</v>
      </c>
      <c r="E972" s="31">
        <v>89.99</v>
      </c>
      <c r="F972" s="38">
        <f t="shared" si="166"/>
        <v>1</v>
      </c>
      <c r="G972" s="37">
        <f t="shared" si="167"/>
        <v>89.99</v>
      </c>
      <c r="H972" s="1" t="s">
        <v>1809</v>
      </c>
      <c r="I972" s="12">
        <v>16</v>
      </c>
      <c r="J972" s="12">
        <v>15</v>
      </c>
      <c r="K972" s="12">
        <f t="shared" si="168"/>
        <v>40.64</v>
      </c>
      <c r="L972" s="12">
        <f t="shared" si="169"/>
        <v>38.1</v>
      </c>
    </row>
    <row r="973" spans="1:89" s="4" customFormat="1" ht="63" customHeight="1" x14ac:dyDescent="0.2">
      <c r="A973" s="4" t="s">
        <v>1280</v>
      </c>
      <c r="B973" s="4" t="s">
        <v>1652</v>
      </c>
      <c r="C973" s="4" t="s">
        <v>1381</v>
      </c>
      <c r="D973" s="4" t="s">
        <v>91</v>
      </c>
      <c r="E973" s="29">
        <v>34.99</v>
      </c>
      <c r="F973" s="50">
        <f t="shared" si="166"/>
        <v>1</v>
      </c>
      <c r="G973" s="21">
        <f t="shared" si="167"/>
        <v>34.99</v>
      </c>
      <c r="H973" s="59" t="s">
        <v>1994</v>
      </c>
      <c r="I973" s="45">
        <v>7</v>
      </c>
      <c r="J973" s="45">
        <v>5</v>
      </c>
      <c r="K973" s="45">
        <f t="shared" si="168"/>
        <v>17.78</v>
      </c>
      <c r="L973" s="45">
        <f t="shared" si="169"/>
        <v>12.7</v>
      </c>
      <c r="M973" s="1">
        <f>M969+1</f>
        <v>1</v>
      </c>
      <c r="N973" s="1"/>
      <c r="O973" s="1"/>
      <c r="P973" s="1"/>
      <c r="Q973" s="1"/>
      <c r="R973" s="1">
        <v>1</v>
      </c>
      <c r="S973" s="1"/>
      <c r="T973" s="1"/>
      <c r="U973" s="1"/>
      <c r="V973" s="1"/>
      <c r="W973" s="1">
        <v>1</v>
      </c>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row>
    <row r="974" spans="1:89" s="4" customFormat="1" ht="63.75" customHeight="1" x14ac:dyDescent="0.2">
      <c r="A974" s="4" t="s">
        <v>177</v>
      </c>
      <c r="B974" s="4" t="s">
        <v>914</v>
      </c>
      <c r="C974" s="4" t="s">
        <v>291</v>
      </c>
      <c r="D974" s="4" t="s">
        <v>91</v>
      </c>
      <c r="E974" s="21">
        <v>39.99</v>
      </c>
      <c r="F974" s="50">
        <f t="shared" si="166"/>
        <v>1</v>
      </c>
      <c r="G974" s="21">
        <f t="shared" si="167"/>
        <v>39.99</v>
      </c>
      <c r="H974" s="59" t="s">
        <v>1060</v>
      </c>
      <c r="I974" s="45">
        <v>11</v>
      </c>
      <c r="J974" s="45">
        <v>12</v>
      </c>
      <c r="K974" s="45">
        <f t="shared" si="168"/>
        <v>27.94</v>
      </c>
      <c r="L974" s="45">
        <f t="shared" si="169"/>
        <v>30.48</v>
      </c>
      <c r="M974" s="1"/>
      <c r="N974" s="1"/>
      <c r="O974" s="1"/>
      <c r="P974" s="1"/>
      <c r="Q974" s="1"/>
      <c r="R974" s="1">
        <v>1</v>
      </c>
      <c r="S974" s="1"/>
      <c r="T974" s="1"/>
      <c r="U974" s="1"/>
      <c r="V974" s="1"/>
      <c r="W974" s="1"/>
      <c r="X974" s="1">
        <v>1</v>
      </c>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row>
    <row r="975" spans="1:89" ht="63.75" customHeight="1" x14ac:dyDescent="0.2">
      <c r="A975" s="12" t="s">
        <v>177</v>
      </c>
      <c r="B975" s="27" t="s">
        <v>702</v>
      </c>
      <c r="C975" s="12" t="str">
        <f>C974&amp;" - Deluxe"</f>
        <v>The FTD® Happy Blooms™ Basket - Deluxe</v>
      </c>
      <c r="D975" s="1" t="s">
        <v>91</v>
      </c>
      <c r="E975" s="19">
        <v>49.99</v>
      </c>
      <c r="F975" s="48">
        <f t="shared" si="166"/>
        <v>1</v>
      </c>
      <c r="G975" s="19">
        <f t="shared" si="167"/>
        <v>49.99</v>
      </c>
      <c r="H975" s="1" t="s">
        <v>1809</v>
      </c>
      <c r="I975" s="46">
        <v>11</v>
      </c>
      <c r="J975" s="46">
        <v>15</v>
      </c>
      <c r="K975" s="46">
        <f t="shared" si="168"/>
        <v>27.94</v>
      </c>
      <c r="L975" s="46">
        <f t="shared" si="169"/>
        <v>38.1</v>
      </c>
    </row>
    <row r="976" spans="1:89" ht="63.75" customHeight="1" x14ac:dyDescent="0.2">
      <c r="A976" s="12" t="s">
        <v>177</v>
      </c>
      <c r="B976" s="27" t="s">
        <v>703</v>
      </c>
      <c r="C976" s="12" t="str">
        <f>C974&amp;" - Premium"</f>
        <v>The FTD® Happy Blooms™ Basket - Premium</v>
      </c>
      <c r="D976" s="1" t="s">
        <v>91</v>
      </c>
      <c r="E976" s="19">
        <v>64.989999999999995</v>
      </c>
      <c r="F976" s="48">
        <f t="shared" si="166"/>
        <v>1</v>
      </c>
      <c r="G976" s="19">
        <f t="shared" si="167"/>
        <v>64.989999999999995</v>
      </c>
      <c r="H976" s="1" t="s">
        <v>1809</v>
      </c>
      <c r="I976" s="46">
        <v>12</v>
      </c>
      <c r="J976" s="46">
        <v>16</v>
      </c>
      <c r="K976" s="46">
        <f t="shared" si="168"/>
        <v>30.48</v>
      </c>
      <c r="L976" s="46">
        <f t="shared" si="169"/>
        <v>40.64</v>
      </c>
    </row>
    <row r="977" spans="1:89" s="5" customFormat="1" ht="60.75" customHeight="1" x14ac:dyDescent="0.2">
      <c r="A977" s="8" t="str">
        <f>A976</f>
        <v>D
Celebrations</v>
      </c>
      <c r="B977" s="8" t="str">
        <f xml:space="preserve"> SUBSTITUTE(B974, "s", "e")</f>
        <v>D5-4894e</v>
      </c>
      <c r="C977" s="26" t="str">
        <f>C974&amp;" - Exquisite"</f>
        <v>The FTD® Happy Blooms™ Basket - Exquisite</v>
      </c>
      <c r="D977" s="26" t="str">
        <f>D976</f>
        <v xml:space="preserve">Celebrations - Birthday </v>
      </c>
      <c r="E977" s="39">
        <v>74.989999999999995</v>
      </c>
      <c r="F977" s="40">
        <f t="shared" si="166"/>
        <v>1</v>
      </c>
      <c r="G977" s="39">
        <f t="shared" si="167"/>
        <v>74.989999999999995</v>
      </c>
      <c r="H977" s="26" t="str">
        <f>H976</f>
        <v>"  "</v>
      </c>
      <c r="I977" s="8">
        <v>12</v>
      </c>
      <c r="J977" s="8">
        <v>16</v>
      </c>
      <c r="K977" s="8">
        <f t="shared" si="168"/>
        <v>30.48</v>
      </c>
      <c r="L977" s="8">
        <f t="shared" si="169"/>
        <v>40.64</v>
      </c>
    </row>
    <row r="978" spans="1:89" s="4" customFormat="1" ht="63" customHeight="1" x14ac:dyDescent="0.2">
      <c r="A978" s="4" t="s">
        <v>1280</v>
      </c>
      <c r="B978" s="4" t="s">
        <v>1653</v>
      </c>
      <c r="C978" s="4" t="s">
        <v>1840</v>
      </c>
      <c r="D978" s="4" t="s">
        <v>91</v>
      </c>
      <c r="E978" s="29">
        <v>49.99</v>
      </c>
      <c r="F978" s="50">
        <f t="shared" si="166"/>
        <v>1</v>
      </c>
      <c r="G978" s="21">
        <f t="shared" si="167"/>
        <v>49.99</v>
      </c>
      <c r="H978" s="59" t="s">
        <v>1995</v>
      </c>
      <c r="I978" s="45">
        <v>14</v>
      </c>
      <c r="J978" s="45">
        <v>11</v>
      </c>
      <c r="K978" s="45">
        <f t="shared" si="168"/>
        <v>35.56</v>
      </c>
      <c r="L978" s="45">
        <f t="shared" si="169"/>
        <v>27.94</v>
      </c>
      <c r="M978" s="1"/>
      <c r="N978" s="1"/>
      <c r="O978" s="1"/>
      <c r="P978" s="1"/>
      <c r="Q978" s="1"/>
      <c r="R978" s="1">
        <v>1</v>
      </c>
      <c r="S978" s="1"/>
      <c r="T978" s="1"/>
      <c r="U978" s="1"/>
      <c r="V978" s="1"/>
      <c r="W978" s="1">
        <v>1</v>
      </c>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row>
    <row r="979" spans="1:89" ht="63" customHeight="1" x14ac:dyDescent="0.2">
      <c r="A979" s="12" t="s">
        <v>1280</v>
      </c>
      <c r="B979" s="12" t="s">
        <v>1654</v>
      </c>
      <c r="C979" s="12" t="str">
        <f>C978&amp;" - Deluxe"</f>
        <v>The FTD® Bright Days Ahead™ Bouquet - Deluxe</v>
      </c>
      <c r="D979" s="1" t="s">
        <v>91</v>
      </c>
      <c r="E979" s="31">
        <v>59.99</v>
      </c>
      <c r="F979" s="48">
        <f t="shared" si="166"/>
        <v>1</v>
      </c>
      <c r="G979" s="19">
        <f t="shared" si="167"/>
        <v>59.99</v>
      </c>
      <c r="H979" s="1" t="s">
        <v>359</v>
      </c>
      <c r="I979" s="46">
        <v>15</v>
      </c>
      <c r="J979" s="46">
        <v>12</v>
      </c>
      <c r="K979" s="46">
        <f t="shared" si="168"/>
        <v>38.1</v>
      </c>
      <c r="L979" s="46">
        <f t="shared" si="169"/>
        <v>30.48</v>
      </c>
    </row>
    <row r="980" spans="1:89" ht="63" customHeight="1" x14ac:dyDescent="0.2">
      <c r="A980" s="12" t="s">
        <v>1280</v>
      </c>
      <c r="B980" s="12" t="s">
        <v>1655</v>
      </c>
      <c r="C980" s="12" t="str">
        <f>C978&amp;" - Premium"</f>
        <v>The FTD® Bright Days Ahead™ Bouquet - Premium</v>
      </c>
      <c r="D980" s="1" t="s">
        <v>91</v>
      </c>
      <c r="E980" s="31">
        <v>69.989999999999995</v>
      </c>
      <c r="F980" s="48">
        <f t="shared" si="166"/>
        <v>1</v>
      </c>
      <c r="G980" s="19">
        <f t="shared" si="167"/>
        <v>69.989999999999995</v>
      </c>
      <c r="H980" s="1" t="s">
        <v>359</v>
      </c>
      <c r="I980" s="46">
        <v>16</v>
      </c>
      <c r="J980" s="46">
        <v>12</v>
      </c>
      <c r="K980" s="46">
        <f t="shared" si="168"/>
        <v>40.64</v>
      </c>
      <c r="L980" s="46">
        <f t="shared" si="169"/>
        <v>30.48</v>
      </c>
    </row>
    <row r="981" spans="1:89" ht="63" customHeight="1" x14ac:dyDescent="0.2">
      <c r="A981" s="12" t="s">
        <v>1280</v>
      </c>
      <c r="B981" s="12" t="s">
        <v>1656</v>
      </c>
      <c r="C981" s="12" t="str">
        <f>C978&amp;" - Exquisite"</f>
        <v>The FTD® Bright Days Ahead™ Bouquet - Exquisite</v>
      </c>
      <c r="D981" s="1" t="s">
        <v>91</v>
      </c>
      <c r="E981" s="31">
        <v>84.99</v>
      </c>
      <c r="F981" s="38">
        <f t="shared" si="166"/>
        <v>1</v>
      </c>
      <c r="G981" s="37">
        <f t="shared" ref="G981:G1012" si="170">VALUE(TRUNC(E981*F981,0)&amp;".99")</f>
        <v>84.99</v>
      </c>
      <c r="H981" s="1" t="s">
        <v>359</v>
      </c>
      <c r="I981" s="12">
        <v>17</v>
      </c>
      <c r="J981" s="12">
        <v>13</v>
      </c>
      <c r="K981" s="12">
        <f t="shared" ref="K981:K1012" si="171">I981*2.54</f>
        <v>43.18</v>
      </c>
      <c r="L981" s="12">
        <f t="shared" ref="L981:L1012" si="172">J981*2.54</f>
        <v>33.020000000000003</v>
      </c>
    </row>
    <row r="982" spans="1:89" s="4" customFormat="1" ht="63" customHeight="1" x14ac:dyDescent="0.2">
      <c r="A982" s="4" t="s">
        <v>1280</v>
      </c>
      <c r="B982" s="4" t="s">
        <v>1672</v>
      </c>
      <c r="C982" s="4" t="s">
        <v>1800</v>
      </c>
      <c r="D982" s="4" t="s">
        <v>80</v>
      </c>
      <c r="E982" s="29">
        <v>49.99</v>
      </c>
      <c r="F982" s="50">
        <f t="shared" si="166"/>
        <v>1</v>
      </c>
      <c r="G982" s="21">
        <f t="shared" si="170"/>
        <v>49.99</v>
      </c>
      <c r="H982" s="59" t="s">
        <v>1996</v>
      </c>
      <c r="I982" s="45">
        <v>12</v>
      </c>
      <c r="J982" s="45">
        <v>12</v>
      </c>
      <c r="K982" s="45">
        <f t="shared" si="171"/>
        <v>30.48</v>
      </c>
      <c r="L982" s="45">
        <f t="shared" si="172"/>
        <v>30.48</v>
      </c>
      <c r="M982" s="1"/>
      <c r="N982" s="1"/>
      <c r="O982" s="1"/>
      <c r="P982" s="1"/>
      <c r="Q982" s="1"/>
      <c r="R982" s="1">
        <v>1</v>
      </c>
      <c r="S982" s="1"/>
      <c r="T982" s="1"/>
      <c r="U982" s="1"/>
      <c r="V982" s="1"/>
      <c r="W982" s="1">
        <v>1</v>
      </c>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row>
    <row r="983" spans="1:89" ht="63" customHeight="1" x14ac:dyDescent="0.2">
      <c r="A983" s="12" t="s">
        <v>1280</v>
      </c>
      <c r="B983" s="12" t="s">
        <v>1673</v>
      </c>
      <c r="C983" s="12" t="str">
        <f>C982&amp;" - Deluxe"</f>
        <v>The FTD® Oh Boy!™ New Baby Bouquet - Deluxe</v>
      </c>
      <c r="D983" s="1" t="s">
        <v>80</v>
      </c>
      <c r="E983" s="31">
        <v>59.99</v>
      </c>
      <c r="F983" s="48">
        <f t="shared" si="166"/>
        <v>1</v>
      </c>
      <c r="G983" s="19">
        <f t="shared" si="170"/>
        <v>59.99</v>
      </c>
      <c r="H983" s="1" t="s">
        <v>359</v>
      </c>
      <c r="I983" s="46">
        <v>13</v>
      </c>
      <c r="J983" s="46">
        <v>15</v>
      </c>
      <c r="K983" s="46">
        <f t="shared" si="171"/>
        <v>33.020000000000003</v>
      </c>
      <c r="L983" s="46">
        <f t="shared" si="172"/>
        <v>38.1</v>
      </c>
    </row>
    <row r="984" spans="1:89" ht="63" customHeight="1" x14ac:dyDescent="0.2">
      <c r="A984" s="12" t="s">
        <v>1280</v>
      </c>
      <c r="B984" s="12" t="s">
        <v>1674</v>
      </c>
      <c r="C984" s="12" t="str">
        <f>C982&amp;" - Premium"</f>
        <v>The FTD® Oh Boy!™ New Baby Bouquet - Premium</v>
      </c>
      <c r="D984" s="1" t="s">
        <v>80</v>
      </c>
      <c r="E984" s="31">
        <v>79.989999999999995</v>
      </c>
      <c r="F984" s="48">
        <f t="shared" si="166"/>
        <v>1</v>
      </c>
      <c r="G984" s="19">
        <f t="shared" si="170"/>
        <v>79.989999999999995</v>
      </c>
      <c r="H984" s="1" t="s">
        <v>359</v>
      </c>
      <c r="I984" s="46">
        <v>14</v>
      </c>
      <c r="J984" s="46">
        <v>16</v>
      </c>
      <c r="K984" s="46">
        <f t="shared" si="171"/>
        <v>35.56</v>
      </c>
      <c r="L984" s="46">
        <f t="shared" si="172"/>
        <v>40.64</v>
      </c>
    </row>
    <row r="985" spans="1:89" ht="63" customHeight="1" x14ac:dyDescent="0.2">
      <c r="A985" s="12" t="s">
        <v>1280</v>
      </c>
      <c r="B985" s="12" t="s">
        <v>1675</v>
      </c>
      <c r="C985" s="12" t="str">
        <f>C982&amp;" - Exquisite"</f>
        <v>The FTD® Oh Boy!™ New Baby Bouquet - Exquisite</v>
      </c>
      <c r="D985" s="1" t="s">
        <v>80</v>
      </c>
      <c r="E985" s="31">
        <v>89.99</v>
      </c>
      <c r="F985" s="38">
        <f t="shared" si="166"/>
        <v>1</v>
      </c>
      <c r="G985" s="37">
        <f t="shared" si="170"/>
        <v>89.99</v>
      </c>
      <c r="H985" s="1" t="s">
        <v>359</v>
      </c>
      <c r="I985" s="12">
        <v>14</v>
      </c>
      <c r="J985" s="12">
        <v>16</v>
      </c>
      <c r="K985" s="12">
        <f t="shared" si="171"/>
        <v>35.56</v>
      </c>
      <c r="L985" s="12">
        <f t="shared" si="172"/>
        <v>40.64</v>
      </c>
    </row>
    <row r="986" spans="1:89" s="4" customFormat="1" ht="63" customHeight="1" x14ac:dyDescent="0.2">
      <c r="A986" s="4" t="s">
        <v>1280</v>
      </c>
      <c r="B986" s="4" t="s">
        <v>1676</v>
      </c>
      <c r="C986" s="4" t="s">
        <v>1801</v>
      </c>
      <c r="D986" s="4" t="s">
        <v>80</v>
      </c>
      <c r="E986" s="29">
        <v>49.99</v>
      </c>
      <c r="F986" s="50">
        <f t="shared" si="166"/>
        <v>1</v>
      </c>
      <c r="G986" s="21">
        <f t="shared" si="170"/>
        <v>49.99</v>
      </c>
      <c r="H986" s="59" t="s">
        <v>1997</v>
      </c>
      <c r="I986" s="45">
        <v>9</v>
      </c>
      <c r="J986" s="45">
        <v>9</v>
      </c>
      <c r="K986" s="45">
        <f t="shared" si="171"/>
        <v>22.86</v>
      </c>
      <c r="L986" s="45">
        <f t="shared" si="172"/>
        <v>22.86</v>
      </c>
      <c r="M986" s="1"/>
      <c r="N986" s="1"/>
      <c r="O986" s="1"/>
      <c r="P986" s="1"/>
      <c r="Q986" s="1"/>
      <c r="R986" s="1">
        <v>1</v>
      </c>
      <c r="S986" s="1"/>
      <c r="T986" s="1"/>
      <c r="U986" s="1"/>
      <c r="V986" s="1"/>
      <c r="W986" s="1">
        <v>1</v>
      </c>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row>
    <row r="987" spans="1:89" ht="63" customHeight="1" x14ac:dyDescent="0.2">
      <c r="A987" s="12" t="s">
        <v>1280</v>
      </c>
      <c r="B987" s="12" t="s">
        <v>1677</v>
      </c>
      <c r="C987" s="12" t="str">
        <f>C986&amp;" - Deluxe"</f>
        <v>The FTD® Perfect Princess™ New Baby Bouquet - Deluxe</v>
      </c>
      <c r="D987" s="1" t="s">
        <v>80</v>
      </c>
      <c r="E987" s="31">
        <v>59.99</v>
      </c>
      <c r="F987" s="48">
        <f t="shared" si="166"/>
        <v>1</v>
      </c>
      <c r="G987" s="19">
        <f t="shared" si="170"/>
        <v>59.99</v>
      </c>
      <c r="H987" s="1" t="s">
        <v>359</v>
      </c>
      <c r="I987" s="46">
        <v>10</v>
      </c>
      <c r="J987" s="46">
        <v>10</v>
      </c>
      <c r="K987" s="46">
        <f t="shared" si="171"/>
        <v>25.4</v>
      </c>
      <c r="L987" s="46">
        <f t="shared" si="172"/>
        <v>25.4</v>
      </c>
    </row>
    <row r="988" spans="1:89" ht="63" customHeight="1" x14ac:dyDescent="0.2">
      <c r="A988" s="12" t="s">
        <v>1280</v>
      </c>
      <c r="B988" s="12" t="s">
        <v>1678</v>
      </c>
      <c r="C988" s="12" t="str">
        <f>C986&amp;" - Premium"</f>
        <v>The FTD® Perfect Princess™ New Baby Bouquet - Premium</v>
      </c>
      <c r="D988" s="1" t="s">
        <v>80</v>
      </c>
      <c r="E988" s="31">
        <v>84.99</v>
      </c>
      <c r="F988" s="48">
        <f t="shared" si="166"/>
        <v>1</v>
      </c>
      <c r="G988" s="19">
        <f t="shared" si="170"/>
        <v>84.99</v>
      </c>
      <c r="H988" s="1" t="s">
        <v>359</v>
      </c>
      <c r="I988" s="46">
        <v>12</v>
      </c>
      <c r="J988" s="46">
        <v>12</v>
      </c>
      <c r="K988" s="46">
        <f t="shared" si="171"/>
        <v>30.48</v>
      </c>
      <c r="L988" s="46">
        <f t="shared" si="172"/>
        <v>30.48</v>
      </c>
    </row>
    <row r="989" spans="1:89" ht="63" customHeight="1" x14ac:dyDescent="0.2">
      <c r="A989" s="12" t="s">
        <v>1280</v>
      </c>
      <c r="B989" s="12" t="s">
        <v>1679</v>
      </c>
      <c r="C989" s="12" t="str">
        <f>C986&amp;" - Exquisite"</f>
        <v>The FTD® Perfect Princess™ New Baby Bouquet - Exquisite</v>
      </c>
      <c r="D989" s="1" t="s">
        <v>80</v>
      </c>
      <c r="E989" s="31">
        <v>94.99</v>
      </c>
      <c r="F989" s="38">
        <f t="shared" si="166"/>
        <v>1</v>
      </c>
      <c r="G989" s="37">
        <f t="shared" si="170"/>
        <v>94.99</v>
      </c>
      <c r="H989" s="1" t="s">
        <v>359</v>
      </c>
      <c r="I989" s="12">
        <v>13</v>
      </c>
      <c r="J989" s="12">
        <v>13</v>
      </c>
      <c r="K989" s="12">
        <f t="shared" si="171"/>
        <v>33.020000000000003</v>
      </c>
      <c r="L989" s="12">
        <f t="shared" si="172"/>
        <v>33.020000000000003</v>
      </c>
    </row>
    <row r="990" spans="1:89" s="4" customFormat="1" ht="63" customHeight="1" x14ac:dyDescent="0.2">
      <c r="A990" s="4" t="s">
        <v>1280</v>
      </c>
      <c r="B990" s="4" t="s">
        <v>1680</v>
      </c>
      <c r="C990" s="4" t="s">
        <v>296</v>
      </c>
      <c r="D990" s="4" t="s">
        <v>80</v>
      </c>
      <c r="E990" s="29">
        <v>39.99</v>
      </c>
      <c r="F990" s="50">
        <f t="shared" si="166"/>
        <v>1</v>
      </c>
      <c r="G990" s="21">
        <f t="shared" si="170"/>
        <v>39.99</v>
      </c>
      <c r="H990" s="59" t="s">
        <v>1998</v>
      </c>
      <c r="I990" s="45">
        <v>9</v>
      </c>
      <c r="J990" s="45">
        <v>11</v>
      </c>
      <c r="K990" s="45">
        <f t="shared" si="171"/>
        <v>22.86</v>
      </c>
      <c r="L990" s="45">
        <f t="shared" si="172"/>
        <v>27.94</v>
      </c>
      <c r="M990" s="1"/>
      <c r="N990" s="1"/>
      <c r="O990" s="1"/>
      <c r="P990" s="1"/>
      <c r="Q990" s="1"/>
      <c r="R990" s="1">
        <v>1</v>
      </c>
      <c r="S990" s="1"/>
      <c r="T990" s="1"/>
      <c r="U990" s="1"/>
      <c r="V990" s="1"/>
      <c r="W990" s="1">
        <v>1</v>
      </c>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row>
    <row r="991" spans="1:89" ht="63" customHeight="1" x14ac:dyDescent="0.2">
      <c r="A991" s="12" t="s">
        <v>1280</v>
      </c>
      <c r="B991" s="12" t="s">
        <v>1681</v>
      </c>
      <c r="C991" s="12" t="str">
        <f>C990&amp;" - Deluxe"</f>
        <v>The FTD® Little Miss Pink™ Bouquet - Deluxe</v>
      </c>
      <c r="D991" s="1" t="s">
        <v>80</v>
      </c>
      <c r="E991" s="31">
        <v>49.99</v>
      </c>
      <c r="F991" s="48">
        <f t="shared" si="166"/>
        <v>1</v>
      </c>
      <c r="G991" s="19">
        <f t="shared" si="170"/>
        <v>49.99</v>
      </c>
      <c r="H991" s="1" t="s">
        <v>1809</v>
      </c>
      <c r="I991" s="46">
        <v>10</v>
      </c>
      <c r="J991" s="46">
        <v>12</v>
      </c>
      <c r="K991" s="46">
        <f t="shared" si="171"/>
        <v>25.4</v>
      </c>
      <c r="L991" s="46">
        <f t="shared" si="172"/>
        <v>30.48</v>
      </c>
    </row>
    <row r="992" spans="1:89" ht="63" customHeight="1" x14ac:dyDescent="0.2">
      <c r="A992" s="12" t="s">
        <v>1280</v>
      </c>
      <c r="B992" s="12" t="s">
        <v>1682</v>
      </c>
      <c r="C992" s="12" t="str">
        <f>C990&amp;" - Premium"</f>
        <v>The FTD® Little Miss Pink™ Bouquet - Premium</v>
      </c>
      <c r="D992" s="1" t="s">
        <v>80</v>
      </c>
      <c r="E992" s="31">
        <v>64.989999999999995</v>
      </c>
      <c r="F992" s="48">
        <f t="shared" si="166"/>
        <v>1</v>
      </c>
      <c r="G992" s="19">
        <f t="shared" si="170"/>
        <v>64.989999999999995</v>
      </c>
      <c r="H992" s="1" t="s">
        <v>1809</v>
      </c>
      <c r="I992" s="46">
        <v>11</v>
      </c>
      <c r="J992" s="46">
        <v>14</v>
      </c>
      <c r="K992" s="46">
        <f t="shared" si="171"/>
        <v>27.94</v>
      </c>
      <c r="L992" s="46">
        <f t="shared" si="172"/>
        <v>35.56</v>
      </c>
    </row>
    <row r="993" spans="1:89" ht="63" customHeight="1" x14ac:dyDescent="0.2">
      <c r="A993" s="12" t="s">
        <v>1280</v>
      </c>
      <c r="B993" s="12" t="s">
        <v>1683</v>
      </c>
      <c r="C993" s="12" t="str">
        <f>C990&amp;" - Exquisite"</f>
        <v>The FTD® Little Miss Pink™ Bouquet - Exquisite</v>
      </c>
      <c r="D993" s="1" t="s">
        <v>80</v>
      </c>
      <c r="E993" s="31">
        <v>74.989999999999995</v>
      </c>
      <c r="F993" s="38">
        <f t="shared" si="166"/>
        <v>1</v>
      </c>
      <c r="G993" s="37">
        <f t="shared" si="170"/>
        <v>74.989999999999995</v>
      </c>
      <c r="H993" s="1" t="s">
        <v>1809</v>
      </c>
      <c r="I993" s="12">
        <v>12</v>
      </c>
      <c r="J993" s="12">
        <v>15</v>
      </c>
      <c r="K993" s="12">
        <f t="shared" si="171"/>
        <v>30.48</v>
      </c>
      <c r="L993" s="12">
        <f t="shared" si="172"/>
        <v>38.1</v>
      </c>
    </row>
    <row r="994" spans="1:89" s="4" customFormat="1" ht="63" customHeight="1" x14ac:dyDescent="0.2">
      <c r="A994" s="4" t="s">
        <v>1280</v>
      </c>
      <c r="B994" s="4" t="s">
        <v>1684</v>
      </c>
      <c r="C994" s="4" t="s">
        <v>295</v>
      </c>
      <c r="D994" s="4" t="s">
        <v>80</v>
      </c>
      <c r="E994" s="29">
        <v>39.99</v>
      </c>
      <c r="F994" s="50">
        <f t="shared" si="166"/>
        <v>1</v>
      </c>
      <c r="G994" s="21">
        <f t="shared" si="170"/>
        <v>39.99</v>
      </c>
      <c r="H994" s="59" t="s">
        <v>1999</v>
      </c>
      <c r="I994" s="45">
        <v>10</v>
      </c>
      <c r="J994" s="45">
        <v>10</v>
      </c>
      <c r="K994" s="45">
        <f t="shared" si="171"/>
        <v>25.4</v>
      </c>
      <c r="L994" s="45">
        <f t="shared" si="172"/>
        <v>25.4</v>
      </c>
      <c r="M994" s="1"/>
      <c r="N994" s="1"/>
      <c r="O994" s="1"/>
      <c r="P994" s="1"/>
      <c r="Q994" s="1"/>
      <c r="R994" s="1">
        <v>1</v>
      </c>
      <c r="S994" s="1"/>
      <c r="T994" s="1"/>
      <c r="U994" s="1"/>
      <c r="V994" s="1"/>
      <c r="W994" s="1">
        <v>1</v>
      </c>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row>
    <row r="995" spans="1:89" ht="63" customHeight="1" x14ac:dyDescent="0.2">
      <c r="A995" s="12" t="s">
        <v>1280</v>
      </c>
      <c r="B995" s="12" t="s">
        <v>1685</v>
      </c>
      <c r="C995" s="12" t="str">
        <f>C994&amp;" - Deluxe"</f>
        <v>The FTD® Little Boy Blue™ Bouquet - Deluxe</v>
      </c>
      <c r="D995" s="1" t="s">
        <v>80</v>
      </c>
      <c r="E995" s="31">
        <v>49.99</v>
      </c>
      <c r="F995" s="48">
        <f t="shared" si="166"/>
        <v>1</v>
      </c>
      <c r="G995" s="19">
        <f t="shared" si="170"/>
        <v>49.99</v>
      </c>
      <c r="H995" s="1" t="s">
        <v>1809</v>
      </c>
      <c r="I995" s="46">
        <v>11</v>
      </c>
      <c r="J995" s="46">
        <v>11</v>
      </c>
      <c r="K995" s="46">
        <f t="shared" si="171"/>
        <v>27.94</v>
      </c>
      <c r="L995" s="46">
        <f t="shared" si="172"/>
        <v>27.94</v>
      </c>
    </row>
    <row r="996" spans="1:89" ht="63" customHeight="1" x14ac:dyDescent="0.2">
      <c r="A996" s="12" t="s">
        <v>1280</v>
      </c>
      <c r="B996" s="12" t="s">
        <v>1686</v>
      </c>
      <c r="C996" s="12" t="str">
        <f>C994&amp;" - Premium"</f>
        <v>The FTD® Little Boy Blue™ Bouquet - Premium</v>
      </c>
      <c r="D996" s="1" t="s">
        <v>80</v>
      </c>
      <c r="E996" s="31">
        <v>64.989999999999995</v>
      </c>
      <c r="F996" s="48">
        <f t="shared" si="166"/>
        <v>1</v>
      </c>
      <c r="G996" s="19">
        <f t="shared" si="170"/>
        <v>64.989999999999995</v>
      </c>
      <c r="H996" s="1" t="s">
        <v>1809</v>
      </c>
      <c r="I996" s="46">
        <v>12</v>
      </c>
      <c r="J996" s="46">
        <v>12</v>
      </c>
      <c r="K996" s="46">
        <f t="shared" si="171"/>
        <v>30.48</v>
      </c>
      <c r="L996" s="46">
        <f t="shared" si="172"/>
        <v>30.48</v>
      </c>
    </row>
    <row r="997" spans="1:89" ht="63" customHeight="1" x14ac:dyDescent="0.2">
      <c r="A997" s="12" t="s">
        <v>1280</v>
      </c>
      <c r="B997" s="12" t="s">
        <v>1687</v>
      </c>
      <c r="C997" s="12" t="str">
        <f>C994&amp;" - Exquisite"</f>
        <v>The FTD® Little Boy Blue™ Bouquet - Exquisite</v>
      </c>
      <c r="D997" s="1" t="s">
        <v>80</v>
      </c>
      <c r="E997" s="31">
        <v>74.989999999999995</v>
      </c>
      <c r="F997" s="38">
        <f t="shared" si="166"/>
        <v>1</v>
      </c>
      <c r="G997" s="37">
        <f t="shared" si="170"/>
        <v>74.989999999999995</v>
      </c>
      <c r="H997" s="1" t="s">
        <v>1809</v>
      </c>
      <c r="I997" s="12">
        <v>13</v>
      </c>
      <c r="J997" s="12">
        <v>13</v>
      </c>
      <c r="K997" s="12">
        <f t="shared" si="171"/>
        <v>33.020000000000003</v>
      </c>
      <c r="L997" s="12">
        <f t="shared" si="172"/>
        <v>33.020000000000003</v>
      </c>
    </row>
    <row r="998" spans="1:89" s="4" customFormat="1" ht="65.25" customHeight="1" x14ac:dyDescent="0.2">
      <c r="A998" s="4" t="s">
        <v>177</v>
      </c>
      <c r="B998" s="4" t="s">
        <v>810</v>
      </c>
      <c r="C998" s="4" t="s">
        <v>214</v>
      </c>
      <c r="D998" s="4" t="s">
        <v>80</v>
      </c>
      <c r="E998" s="21">
        <v>46.99</v>
      </c>
      <c r="F998" s="50">
        <f t="shared" si="166"/>
        <v>1</v>
      </c>
      <c r="G998" s="21">
        <f t="shared" si="170"/>
        <v>46.99</v>
      </c>
      <c r="H998" s="57" t="s">
        <v>1061</v>
      </c>
      <c r="I998" s="45">
        <v>11</v>
      </c>
      <c r="J998" s="45">
        <v>13</v>
      </c>
      <c r="K998" s="45">
        <f t="shared" si="171"/>
        <v>27.94</v>
      </c>
      <c r="L998" s="45">
        <f t="shared" si="172"/>
        <v>33.020000000000003</v>
      </c>
      <c r="M998" s="1"/>
      <c r="N998" s="1"/>
      <c r="O998" s="1"/>
      <c r="P998" s="1"/>
      <c r="Q998" s="1"/>
      <c r="R998" s="1">
        <v>1</v>
      </c>
      <c r="S998" s="1"/>
      <c r="T998" s="1"/>
      <c r="U998" s="1"/>
      <c r="V998" s="1"/>
      <c r="W998" s="1"/>
      <c r="X998" s="1">
        <v>1</v>
      </c>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row>
    <row r="999" spans="1:89" ht="65.25" customHeight="1" x14ac:dyDescent="0.2">
      <c r="A999" s="12" t="s">
        <v>177</v>
      </c>
      <c r="B999" s="12" t="s">
        <v>706</v>
      </c>
      <c r="C999" s="12" t="str">
        <f>C998&amp;" - Deluxe"</f>
        <v>The FTD® Boys Are Best!™ Bouquet - Deluxe</v>
      </c>
      <c r="D999" s="1" t="s">
        <v>80</v>
      </c>
      <c r="E999" s="19">
        <v>59.99</v>
      </c>
      <c r="F999" s="48">
        <f t="shared" si="166"/>
        <v>1</v>
      </c>
      <c r="G999" s="19">
        <f t="shared" si="170"/>
        <v>59.99</v>
      </c>
      <c r="H999" s="1" t="s">
        <v>1809</v>
      </c>
      <c r="I999" s="46">
        <v>12</v>
      </c>
      <c r="J999" s="46">
        <v>14</v>
      </c>
      <c r="K999" s="46">
        <f t="shared" si="171"/>
        <v>30.48</v>
      </c>
      <c r="L999" s="46">
        <f t="shared" si="172"/>
        <v>35.56</v>
      </c>
    </row>
    <row r="1000" spans="1:89" s="22" customFormat="1" ht="65.25" customHeight="1" x14ac:dyDescent="0.2">
      <c r="A1000" s="13" t="s">
        <v>177</v>
      </c>
      <c r="B1000" s="13" t="s">
        <v>707</v>
      </c>
      <c r="C1000" s="13" t="str">
        <f>C998&amp;" - Premium"</f>
        <v>The FTD® Boys Are Best!™ Bouquet - Premium</v>
      </c>
      <c r="D1000" s="22" t="s">
        <v>80</v>
      </c>
      <c r="E1000" s="20">
        <v>69.989999999999995</v>
      </c>
      <c r="F1000" s="49">
        <f t="shared" si="166"/>
        <v>1</v>
      </c>
      <c r="G1000" s="20">
        <f t="shared" si="170"/>
        <v>69.989999999999995</v>
      </c>
      <c r="H1000" s="22" t="s">
        <v>1809</v>
      </c>
      <c r="I1000" s="47">
        <v>13</v>
      </c>
      <c r="J1000" s="47">
        <v>15</v>
      </c>
      <c r="K1000" s="47">
        <f t="shared" si="171"/>
        <v>33.020000000000003</v>
      </c>
      <c r="L1000" s="47">
        <f t="shared" si="172"/>
        <v>38.1</v>
      </c>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row>
    <row r="1001" spans="1:89" s="4" customFormat="1" ht="65.25" customHeight="1" x14ac:dyDescent="0.2">
      <c r="A1001" s="4" t="s">
        <v>177</v>
      </c>
      <c r="B1001" s="4" t="s">
        <v>811</v>
      </c>
      <c r="C1001" s="4" t="s">
        <v>301</v>
      </c>
      <c r="D1001" s="4" t="s">
        <v>80</v>
      </c>
      <c r="E1001" s="21">
        <v>46.99</v>
      </c>
      <c r="F1001" s="50">
        <f t="shared" si="166"/>
        <v>1</v>
      </c>
      <c r="G1001" s="21">
        <f t="shared" si="170"/>
        <v>46.99</v>
      </c>
      <c r="H1001" s="57" t="s">
        <v>1062</v>
      </c>
      <c r="I1001" s="45">
        <v>11</v>
      </c>
      <c r="J1001" s="45">
        <v>11</v>
      </c>
      <c r="K1001" s="45">
        <f t="shared" si="171"/>
        <v>27.94</v>
      </c>
      <c r="L1001" s="45">
        <f t="shared" si="172"/>
        <v>27.94</v>
      </c>
      <c r="M1001" s="1"/>
      <c r="N1001" s="1"/>
      <c r="O1001" s="1"/>
      <c r="P1001" s="1"/>
      <c r="Q1001" s="1"/>
      <c r="R1001" s="1">
        <v>1</v>
      </c>
      <c r="S1001" s="1"/>
      <c r="T1001" s="1"/>
      <c r="U1001" s="1"/>
      <c r="V1001" s="1"/>
      <c r="W1001" s="1"/>
      <c r="X1001" s="1">
        <v>1</v>
      </c>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row>
    <row r="1002" spans="1:89" ht="65.25" customHeight="1" x14ac:dyDescent="0.2">
      <c r="A1002" s="12" t="s">
        <v>177</v>
      </c>
      <c r="B1002" s="12" t="s">
        <v>708</v>
      </c>
      <c r="C1002" s="12" t="str">
        <f>C1001&amp;" - Deluxe"</f>
        <v>The FTD® Girls Are Great!™ Bouquet - Deluxe</v>
      </c>
      <c r="D1002" s="1" t="s">
        <v>80</v>
      </c>
      <c r="E1002" s="19">
        <v>56.99</v>
      </c>
      <c r="F1002" s="48">
        <f t="shared" si="166"/>
        <v>1</v>
      </c>
      <c r="G1002" s="19">
        <f t="shared" si="170"/>
        <v>56.99</v>
      </c>
      <c r="H1002" s="1" t="s">
        <v>1809</v>
      </c>
      <c r="I1002" s="46">
        <v>13</v>
      </c>
      <c r="J1002" s="46">
        <v>13</v>
      </c>
      <c r="K1002" s="46">
        <f t="shared" si="171"/>
        <v>33.020000000000003</v>
      </c>
      <c r="L1002" s="46">
        <f t="shared" si="172"/>
        <v>33.020000000000003</v>
      </c>
    </row>
    <row r="1003" spans="1:89" s="22" customFormat="1" ht="65.25" customHeight="1" x14ac:dyDescent="0.2">
      <c r="A1003" s="13" t="s">
        <v>177</v>
      </c>
      <c r="B1003" s="13" t="s">
        <v>709</v>
      </c>
      <c r="C1003" s="13" t="str">
        <f>C1001&amp;" - Premium"</f>
        <v>The FTD® Girls Are Great!™ Bouquet - Premium</v>
      </c>
      <c r="D1003" s="22" t="s">
        <v>80</v>
      </c>
      <c r="E1003" s="20">
        <v>69.989999999999995</v>
      </c>
      <c r="F1003" s="49">
        <f t="shared" si="166"/>
        <v>1</v>
      </c>
      <c r="G1003" s="20">
        <f t="shared" si="170"/>
        <v>69.989999999999995</v>
      </c>
      <c r="H1003" s="22" t="s">
        <v>1809</v>
      </c>
      <c r="I1003" s="47">
        <v>13</v>
      </c>
      <c r="J1003" s="47">
        <v>15</v>
      </c>
      <c r="K1003" s="47">
        <f t="shared" si="171"/>
        <v>33.020000000000003</v>
      </c>
      <c r="L1003" s="47">
        <f t="shared" si="172"/>
        <v>38.1</v>
      </c>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row>
    <row r="1004" spans="1:89" s="4" customFormat="1" ht="66" customHeight="1" x14ac:dyDescent="0.2">
      <c r="A1004" s="4" t="s">
        <v>177</v>
      </c>
      <c r="B1004" s="4" t="s">
        <v>915</v>
      </c>
      <c r="C1004" s="4" t="s">
        <v>302</v>
      </c>
      <c r="D1004" s="4" t="s">
        <v>80</v>
      </c>
      <c r="E1004" s="21">
        <v>39.99</v>
      </c>
      <c r="F1004" s="50">
        <f t="shared" si="166"/>
        <v>1</v>
      </c>
      <c r="G1004" s="21">
        <f t="shared" si="170"/>
        <v>39.99</v>
      </c>
      <c r="H1004" s="59" t="s">
        <v>1063</v>
      </c>
      <c r="I1004" s="45">
        <v>14</v>
      </c>
      <c r="J1004" s="45">
        <v>11</v>
      </c>
      <c r="K1004" s="45">
        <f t="shared" si="171"/>
        <v>35.56</v>
      </c>
      <c r="L1004" s="45">
        <f t="shared" si="172"/>
        <v>27.94</v>
      </c>
      <c r="M1004" s="1"/>
      <c r="N1004" s="1"/>
      <c r="O1004" s="1"/>
      <c r="P1004" s="1"/>
      <c r="Q1004" s="1"/>
      <c r="R1004" s="1">
        <v>1</v>
      </c>
      <c r="S1004" s="1"/>
      <c r="T1004" s="1"/>
      <c r="U1004" s="1"/>
      <c r="V1004" s="1"/>
      <c r="W1004" s="1"/>
      <c r="X1004" s="1">
        <v>1</v>
      </c>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row>
    <row r="1005" spans="1:89" ht="66" customHeight="1" x14ac:dyDescent="0.2">
      <c r="A1005" s="12" t="s">
        <v>177</v>
      </c>
      <c r="B1005" s="27" t="s">
        <v>710</v>
      </c>
      <c r="C1005" s="12" t="str">
        <f>C1004&amp;" - Deluxe"</f>
        <v>The FTD® Boy-Oh-Boy™ Bouquet - Deluxe</v>
      </c>
      <c r="D1005" s="1" t="s">
        <v>80</v>
      </c>
      <c r="E1005" s="19">
        <v>64.989999999999995</v>
      </c>
      <c r="F1005" s="48">
        <f t="shared" si="166"/>
        <v>1</v>
      </c>
      <c r="G1005" s="19">
        <f t="shared" si="170"/>
        <v>64.989999999999995</v>
      </c>
      <c r="H1005" s="1" t="s">
        <v>1809</v>
      </c>
      <c r="I1005" s="46">
        <v>18</v>
      </c>
      <c r="J1005" s="46">
        <v>13</v>
      </c>
      <c r="K1005" s="46">
        <f t="shared" si="171"/>
        <v>45.72</v>
      </c>
      <c r="L1005" s="46">
        <f t="shared" si="172"/>
        <v>33.020000000000003</v>
      </c>
    </row>
    <row r="1006" spans="1:89" ht="66" customHeight="1" x14ac:dyDescent="0.2">
      <c r="A1006" s="12" t="s">
        <v>177</v>
      </c>
      <c r="B1006" s="27" t="s">
        <v>711</v>
      </c>
      <c r="C1006" s="12" t="str">
        <f>C1004&amp;" - Premium"</f>
        <v>The FTD® Boy-Oh-Boy™ Bouquet - Premium</v>
      </c>
      <c r="D1006" s="1" t="s">
        <v>80</v>
      </c>
      <c r="E1006" s="19">
        <v>79.989999999999995</v>
      </c>
      <c r="F1006" s="48">
        <f t="shared" si="166"/>
        <v>1</v>
      </c>
      <c r="G1006" s="19">
        <f t="shared" si="170"/>
        <v>79.989999999999995</v>
      </c>
      <c r="H1006" s="1" t="s">
        <v>1809</v>
      </c>
      <c r="I1006" s="46">
        <v>19</v>
      </c>
      <c r="J1006" s="46">
        <v>14</v>
      </c>
      <c r="K1006" s="46">
        <f t="shared" si="171"/>
        <v>48.26</v>
      </c>
      <c r="L1006" s="46">
        <f t="shared" si="172"/>
        <v>35.56</v>
      </c>
    </row>
    <row r="1007" spans="1:89" s="5" customFormat="1" ht="50.25" customHeight="1" x14ac:dyDescent="0.2">
      <c r="A1007" s="8" t="str">
        <f>A1006</f>
        <v>D
Celebrations</v>
      </c>
      <c r="B1007" s="8" t="str">
        <f xml:space="preserve"> SUBSTITUTE(B1004, "s", "e")</f>
        <v>D7-4905e</v>
      </c>
      <c r="C1007" s="26" t="str">
        <f>C1004&amp;" - Exquisite"</f>
        <v>The FTD® Boy-Oh-Boy™ Bouquet - Exquisite</v>
      </c>
      <c r="D1007" s="26" t="str">
        <f>D1006</f>
        <v xml:space="preserve">Celebrations - Baby </v>
      </c>
      <c r="E1007" s="39">
        <v>89.99</v>
      </c>
      <c r="F1007" s="40">
        <f t="shared" si="166"/>
        <v>1</v>
      </c>
      <c r="G1007" s="39">
        <f t="shared" si="170"/>
        <v>89.99</v>
      </c>
      <c r="H1007" s="26" t="str">
        <f>H1006</f>
        <v>"  "</v>
      </c>
      <c r="I1007" s="8">
        <v>19</v>
      </c>
      <c r="J1007" s="8">
        <v>14</v>
      </c>
      <c r="K1007" s="8">
        <f t="shared" si="171"/>
        <v>48.26</v>
      </c>
      <c r="L1007" s="8">
        <f t="shared" si="172"/>
        <v>35.56</v>
      </c>
    </row>
    <row r="1008" spans="1:89" s="4" customFormat="1" ht="63.75" customHeight="1" x14ac:dyDescent="0.2">
      <c r="A1008" s="4" t="s">
        <v>177</v>
      </c>
      <c r="B1008" s="4" t="s">
        <v>916</v>
      </c>
      <c r="C1008" s="4" t="s">
        <v>215</v>
      </c>
      <c r="D1008" s="4" t="s">
        <v>80</v>
      </c>
      <c r="E1008" s="21">
        <v>34.99</v>
      </c>
      <c r="F1008" s="50">
        <f t="shared" si="166"/>
        <v>1</v>
      </c>
      <c r="G1008" s="21">
        <f t="shared" si="170"/>
        <v>34.99</v>
      </c>
      <c r="H1008" s="59" t="s">
        <v>1064</v>
      </c>
      <c r="I1008" s="45">
        <v>14</v>
      </c>
      <c r="J1008" s="45">
        <v>10</v>
      </c>
      <c r="K1008" s="45">
        <f t="shared" si="171"/>
        <v>35.56</v>
      </c>
      <c r="L1008" s="45">
        <f t="shared" si="172"/>
        <v>25.4</v>
      </c>
      <c r="M1008" s="1"/>
      <c r="N1008" s="1"/>
      <c r="O1008" s="1"/>
      <c r="P1008" s="1"/>
      <c r="Q1008" s="1"/>
      <c r="R1008" s="1">
        <v>1</v>
      </c>
      <c r="S1008" s="1"/>
      <c r="T1008" s="1"/>
      <c r="U1008" s="1"/>
      <c r="V1008" s="1"/>
      <c r="W1008" s="1"/>
      <c r="X1008" s="1">
        <v>1</v>
      </c>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row>
    <row r="1009" spans="1:89" ht="63.75" customHeight="1" x14ac:dyDescent="0.2">
      <c r="A1009" s="12" t="s">
        <v>177</v>
      </c>
      <c r="B1009" s="27" t="s">
        <v>712</v>
      </c>
      <c r="C1009" s="12" t="str">
        <f>C1008&amp;" - Deluxe"</f>
        <v>The FTD® Girl Power™ Bouquet - Deluxe</v>
      </c>
      <c r="D1009" s="1" t="s">
        <v>80</v>
      </c>
      <c r="E1009" s="19">
        <v>54.99</v>
      </c>
      <c r="F1009" s="48">
        <f t="shared" si="166"/>
        <v>1</v>
      </c>
      <c r="G1009" s="19">
        <f t="shared" si="170"/>
        <v>54.99</v>
      </c>
      <c r="H1009" s="1" t="s">
        <v>1809</v>
      </c>
      <c r="I1009" s="46">
        <v>16</v>
      </c>
      <c r="J1009" s="46">
        <v>13</v>
      </c>
      <c r="K1009" s="46">
        <f t="shared" si="171"/>
        <v>40.64</v>
      </c>
      <c r="L1009" s="46">
        <f t="shared" si="172"/>
        <v>33.020000000000003</v>
      </c>
    </row>
    <row r="1010" spans="1:89" ht="63.75" customHeight="1" x14ac:dyDescent="0.2">
      <c r="A1010" s="12" t="s">
        <v>177</v>
      </c>
      <c r="B1010" s="27" t="s">
        <v>713</v>
      </c>
      <c r="C1010" s="12" t="str">
        <f>C1008&amp;" - Premium"</f>
        <v>The FTD® Girl Power™ Bouquet - Premium</v>
      </c>
      <c r="D1010" s="1" t="s">
        <v>80</v>
      </c>
      <c r="E1010" s="19">
        <v>66.989999999999995</v>
      </c>
      <c r="F1010" s="48">
        <f t="shared" ref="F1010:F1073" si="173">$F$1</f>
        <v>1</v>
      </c>
      <c r="G1010" s="19">
        <f t="shared" si="170"/>
        <v>66.989999999999995</v>
      </c>
      <c r="H1010" s="1" t="s">
        <v>1809</v>
      </c>
      <c r="I1010" s="46">
        <v>17</v>
      </c>
      <c r="J1010" s="46">
        <v>15</v>
      </c>
      <c r="K1010" s="46">
        <f t="shared" si="171"/>
        <v>43.18</v>
      </c>
      <c r="L1010" s="46">
        <f t="shared" si="172"/>
        <v>38.1</v>
      </c>
    </row>
    <row r="1011" spans="1:89" s="5" customFormat="1" ht="50.25" customHeight="1" x14ac:dyDescent="0.2">
      <c r="A1011" s="8" t="str">
        <f>A1010</f>
        <v>D
Celebrations</v>
      </c>
      <c r="B1011" s="8" t="str">
        <f xml:space="preserve"> SUBSTITUTE(B1008, "s", "e")</f>
        <v>D7-4906e</v>
      </c>
      <c r="C1011" s="26" t="str">
        <f>C1008&amp;" - Exquisite"</f>
        <v>The FTD® Girl Power™ Bouquet - Exquisite</v>
      </c>
      <c r="D1011" s="26" t="str">
        <f>D1010</f>
        <v xml:space="preserve">Celebrations - Baby </v>
      </c>
      <c r="E1011" s="39">
        <v>76.989999999999995</v>
      </c>
      <c r="F1011" s="40">
        <f t="shared" si="173"/>
        <v>1</v>
      </c>
      <c r="G1011" s="39">
        <f t="shared" si="170"/>
        <v>76.989999999999995</v>
      </c>
      <c r="H1011" s="26" t="str">
        <f>H1010</f>
        <v>"  "</v>
      </c>
      <c r="I1011" s="8">
        <v>17</v>
      </c>
      <c r="J1011" s="8">
        <v>15</v>
      </c>
      <c r="K1011" s="8">
        <f t="shared" si="171"/>
        <v>43.18</v>
      </c>
      <c r="L1011" s="8">
        <f t="shared" si="172"/>
        <v>38.1</v>
      </c>
    </row>
    <row r="1012" spans="1:89" s="4" customFormat="1" ht="63" customHeight="1" x14ac:dyDescent="0.2">
      <c r="A1012" s="4" t="s">
        <v>1280</v>
      </c>
      <c r="B1012" s="4" t="s">
        <v>1668</v>
      </c>
      <c r="C1012" s="4" t="s">
        <v>1365</v>
      </c>
      <c r="D1012" s="4" t="s">
        <v>80</v>
      </c>
      <c r="E1012" s="29">
        <v>54.99</v>
      </c>
      <c r="F1012" s="50">
        <f t="shared" si="173"/>
        <v>1</v>
      </c>
      <c r="G1012" s="21">
        <f t="shared" si="170"/>
        <v>54.99</v>
      </c>
      <c r="H1012" s="59" t="s">
        <v>2000</v>
      </c>
      <c r="I1012" s="45">
        <v>19</v>
      </c>
      <c r="J1012" s="45">
        <v>11</v>
      </c>
      <c r="K1012" s="45">
        <f t="shared" si="171"/>
        <v>48.26</v>
      </c>
      <c r="L1012" s="45">
        <f t="shared" si="172"/>
        <v>27.94</v>
      </c>
      <c r="M1012" s="1"/>
      <c r="N1012" s="1"/>
      <c r="O1012" s="1"/>
      <c r="P1012" s="1"/>
      <c r="Q1012" s="1"/>
      <c r="R1012" s="1">
        <v>1</v>
      </c>
      <c r="S1012" s="1"/>
      <c r="T1012" s="1"/>
      <c r="U1012" s="1"/>
      <c r="V1012" s="1"/>
      <c r="W1012" s="1">
        <v>1</v>
      </c>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row>
    <row r="1013" spans="1:89" ht="63" customHeight="1" x14ac:dyDescent="0.2">
      <c r="A1013" s="12" t="s">
        <v>1280</v>
      </c>
      <c r="B1013" s="12" t="s">
        <v>1669</v>
      </c>
      <c r="C1013" s="12" t="str">
        <f>C1012&amp;" - Deluxe"</f>
        <v>The FTD® Welcome™ Bouquet - Deluxe</v>
      </c>
      <c r="D1013" s="1" t="s">
        <v>80</v>
      </c>
      <c r="E1013" s="31">
        <v>69.989999999999995</v>
      </c>
      <c r="F1013" s="48">
        <f t="shared" si="173"/>
        <v>1</v>
      </c>
      <c r="G1013" s="19">
        <f t="shared" ref="G1013:G1044" si="174">VALUE(TRUNC(E1013*F1013,0)&amp;".99")</f>
        <v>69.989999999999995</v>
      </c>
      <c r="H1013" s="1" t="s">
        <v>1809</v>
      </c>
      <c r="I1013" s="46">
        <v>20</v>
      </c>
      <c r="J1013" s="46">
        <v>12</v>
      </c>
      <c r="K1013" s="46">
        <f t="shared" ref="K1013:K1043" si="175">I1013*2.54</f>
        <v>50.8</v>
      </c>
      <c r="L1013" s="46">
        <f t="shared" ref="L1013:L1043" si="176">J1013*2.54</f>
        <v>30.48</v>
      </c>
    </row>
    <row r="1014" spans="1:89" ht="63" customHeight="1" x14ac:dyDescent="0.2">
      <c r="A1014" s="12" t="s">
        <v>1280</v>
      </c>
      <c r="B1014" s="12" t="s">
        <v>1670</v>
      </c>
      <c r="C1014" s="12" t="str">
        <f>C1012&amp;" - Premium"</f>
        <v>The FTD® Welcome™ Bouquet - Premium</v>
      </c>
      <c r="D1014" s="1" t="s">
        <v>80</v>
      </c>
      <c r="E1014" s="31">
        <v>79.989999999999995</v>
      </c>
      <c r="F1014" s="48">
        <f t="shared" si="173"/>
        <v>1</v>
      </c>
      <c r="G1014" s="19">
        <f t="shared" si="174"/>
        <v>79.989999999999995</v>
      </c>
      <c r="H1014" s="1" t="s">
        <v>1809</v>
      </c>
      <c r="I1014" s="46">
        <v>21</v>
      </c>
      <c r="J1014" s="46">
        <v>13</v>
      </c>
      <c r="K1014" s="46">
        <f t="shared" si="175"/>
        <v>53.34</v>
      </c>
      <c r="L1014" s="46">
        <f t="shared" si="176"/>
        <v>33.020000000000003</v>
      </c>
    </row>
    <row r="1015" spans="1:89" ht="63" customHeight="1" x14ac:dyDescent="0.2">
      <c r="A1015" s="12" t="s">
        <v>1280</v>
      </c>
      <c r="B1015" s="12" t="s">
        <v>1671</v>
      </c>
      <c r="C1015" s="12" t="str">
        <f>C1012&amp;" - Exquisite"</f>
        <v>The FTD® Welcome™ Bouquet - Exquisite</v>
      </c>
      <c r="D1015" s="1" t="s">
        <v>80</v>
      </c>
      <c r="E1015" s="31">
        <v>94.99</v>
      </c>
      <c r="F1015" s="38">
        <f t="shared" si="173"/>
        <v>1</v>
      </c>
      <c r="G1015" s="37">
        <f t="shared" si="174"/>
        <v>94.99</v>
      </c>
      <c r="H1015" s="1" t="s">
        <v>1809</v>
      </c>
      <c r="I1015" s="12">
        <v>21</v>
      </c>
      <c r="J1015" s="12">
        <v>15</v>
      </c>
      <c r="K1015" s="12">
        <f t="shared" si="175"/>
        <v>53.34</v>
      </c>
      <c r="L1015" s="12">
        <f t="shared" si="176"/>
        <v>38.1</v>
      </c>
    </row>
    <row r="1016" spans="1:89" s="4" customFormat="1" ht="65.25" customHeight="1" x14ac:dyDescent="0.2">
      <c r="A1016" s="4" t="s">
        <v>177</v>
      </c>
      <c r="B1016" s="4" t="s">
        <v>814</v>
      </c>
      <c r="C1016" s="4" t="s">
        <v>294</v>
      </c>
      <c r="D1016" s="4" t="s">
        <v>1282</v>
      </c>
      <c r="E1016" s="21">
        <v>39.99</v>
      </c>
      <c r="F1016" s="50">
        <f t="shared" si="173"/>
        <v>1</v>
      </c>
      <c r="G1016" s="21">
        <f t="shared" si="174"/>
        <v>39.99</v>
      </c>
      <c r="H1016" s="57" t="s">
        <v>1065</v>
      </c>
      <c r="I1016" s="45">
        <v>14</v>
      </c>
      <c r="J1016" s="45">
        <v>10</v>
      </c>
      <c r="K1016" s="45">
        <f t="shared" si="175"/>
        <v>35.56</v>
      </c>
      <c r="L1016" s="45">
        <f t="shared" si="176"/>
        <v>25.4</v>
      </c>
      <c r="M1016" s="1"/>
      <c r="N1016" s="1"/>
      <c r="O1016" s="1"/>
      <c r="P1016" s="1"/>
      <c r="Q1016" s="1"/>
      <c r="R1016" s="1">
        <v>1</v>
      </c>
      <c r="S1016" s="1"/>
      <c r="T1016" s="1"/>
      <c r="U1016" s="1"/>
      <c r="V1016" s="1"/>
      <c r="W1016" s="1"/>
      <c r="X1016" s="1">
        <v>1</v>
      </c>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row>
    <row r="1017" spans="1:89" ht="65.25" customHeight="1" x14ac:dyDescent="0.2">
      <c r="A1017" s="12" t="s">
        <v>177</v>
      </c>
      <c r="B1017" s="12" t="s">
        <v>718</v>
      </c>
      <c r="C1017" s="12" t="str">
        <f>C1016&amp;" - Deluxe"</f>
        <v>The FTD® Sunshine Daydream™ Bouquet - Deluxe</v>
      </c>
      <c r="D1017" s="1" t="s">
        <v>1282</v>
      </c>
      <c r="E1017" s="19">
        <v>49.99</v>
      </c>
      <c r="F1017" s="48">
        <f t="shared" si="173"/>
        <v>1</v>
      </c>
      <c r="G1017" s="19">
        <f t="shared" si="174"/>
        <v>49.99</v>
      </c>
      <c r="H1017" s="1" t="s">
        <v>1809</v>
      </c>
      <c r="I1017" s="46">
        <v>14</v>
      </c>
      <c r="J1017" s="46">
        <v>11</v>
      </c>
      <c r="K1017" s="46">
        <f t="shared" si="175"/>
        <v>35.56</v>
      </c>
      <c r="L1017" s="46">
        <f t="shared" si="176"/>
        <v>27.94</v>
      </c>
    </row>
    <row r="1018" spans="1:89" s="22" customFormat="1" ht="65.25" customHeight="1" x14ac:dyDescent="0.2">
      <c r="A1018" s="13" t="s">
        <v>177</v>
      </c>
      <c r="B1018" s="13" t="s">
        <v>719</v>
      </c>
      <c r="C1018" s="13" t="str">
        <f>C1016&amp;" - Premium"</f>
        <v>The FTD® Sunshine Daydream™ Bouquet - Premium</v>
      </c>
      <c r="D1018" s="22" t="s">
        <v>1282</v>
      </c>
      <c r="E1018" s="20">
        <v>59.99</v>
      </c>
      <c r="F1018" s="49">
        <f t="shared" si="173"/>
        <v>1</v>
      </c>
      <c r="G1018" s="20">
        <f t="shared" si="174"/>
        <v>59.99</v>
      </c>
      <c r="H1018" s="22" t="s">
        <v>1809</v>
      </c>
      <c r="I1018" s="47">
        <v>16</v>
      </c>
      <c r="J1018" s="47">
        <v>13</v>
      </c>
      <c r="K1018" s="47">
        <f t="shared" si="175"/>
        <v>40.64</v>
      </c>
      <c r="L1018" s="47">
        <f t="shared" si="176"/>
        <v>33.020000000000003</v>
      </c>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row>
    <row r="1019" spans="1:89" s="4" customFormat="1" ht="65.25" customHeight="1" x14ac:dyDescent="0.2">
      <c r="A1019" s="4" t="s">
        <v>177</v>
      </c>
      <c r="B1019" s="4" t="s">
        <v>815</v>
      </c>
      <c r="C1019" s="4" t="s">
        <v>310</v>
      </c>
      <c r="D1019" s="4" t="s">
        <v>1282</v>
      </c>
      <c r="E1019" s="21">
        <v>39.99</v>
      </c>
      <c r="F1019" s="50">
        <f t="shared" si="173"/>
        <v>1</v>
      </c>
      <c r="G1019" s="21">
        <f t="shared" si="174"/>
        <v>39.99</v>
      </c>
      <c r="H1019" s="57" t="s">
        <v>1066</v>
      </c>
      <c r="I1019" s="45">
        <v>9</v>
      </c>
      <c r="J1019" s="45">
        <v>11</v>
      </c>
      <c r="K1019" s="45">
        <f t="shared" si="175"/>
        <v>22.86</v>
      </c>
      <c r="L1019" s="45">
        <f t="shared" si="176"/>
        <v>27.94</v>
      </c>
      <c r="M1019" s="1"/>
      <c r="N1019" s="1"/>
      <c r="O1019" s="1"/>
      <c r="P1019" s="1"/>
      <c r="Q1019" s="1"/>
      <c r="R1019" s="1">
        <v>1</v>
      </c>
      <c r="S1019" s="1"/>
      <c r="T1019" s="1"/>
      <c r="U1019" s="1"/>
      <c r="V1019" s="1"/>
      <c r="W1019" s="1"/>
      <c r="X1019" s="1">
        <v>1</v>
      </c>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row>
    <row r="1020" spans="1:89" ht="65.25" customHeight="1" x14ac:dyDescent="0.2">
      <c r="A1020" s="12" t="s">
        <v>177</v>
      </c>
      <c r="B1020" s="12" t="s">
        <v>720</v>
      </c>
      <c r="C1020" s="12" t="str">
        <f>C1019&amp;" - Deluxe"</f>
        <v>The FTD® "Well Done"™ Bouquet - Deluxe</v>
      </c>
      <c r="D1020" s="1" t="s">
        <v>1282</v>
      </c>
      <c r="E1020" s="19">
        <v>56.99</v>
      </c>
      <c r="F1020" s="48">
        <f t="shared" si="173"/>
        <v>1</v>
      </c>
      <c r="G1020" s="19">
        <f t="shared" si="174"/>
        <v>56.99</v>
      </c>
      <c r="H1020" s="1" t="s">
        <v>1809</v>
      </c>
      <c r="I1020" s="46">
        <v>10</v>
      </c>
      <c r="J1020" s="46">
        <v>12</v>
      </c>
      <c r="K1020" s="46">
        <f t="shared" si="175"/>
        <v>25.4</v>
      </c>
      <c r="L1020" s="46">
        <f t="shared" si="176"/>
        <v>30.48</v>
      </c>
    </row>
    <row r="1021" spans="1:89" s="22" customFormat="1" ht="65.25" customHeight="1" x14ac:dyDescent="0.2">
      <c r="A1021" s="13" t="s">
        <v>177</v>
      </c>
      <c r="B1021" s="13" t="s">
        <v>721</v>
      </c>
      <c r="C1021" s="13" t="str">
        <f>C1019&amp;" - Premium"</f>
        <v>The FTD® "Well Done"™ Bouquet - Premium</v>
      </c>
      <c r="D1021" s="22" t="s">
        <v>1282</v>
      </c>
      <c r="E1021" s="20">
        <v>79.989999999999995</v>
      </c>
      <c r="F1021" s="49">
        <f t="shared" si="173"/>
        <v>1</v>
      </c>
      <c r="G1021" s="20">
        <f t="shared" si="174"/>
        <v>79.989999999999995</v>
      </c>
      <c r="H1021" s="22" t="s">
        <v>1809</v>
      </c>
      <c r="I1021" s="47">
        <v>12</v>
      </c>
      <c r="J1021" s="47">
        <v>14</v>
      </c>
      <c r="K1021" s="47">
        <f t="shared" si="175"/>
        <v>30.48</v>
      </c>
      <c r="L1021" s="47">
        <f t="shared" si="176"/>
        <v>35.56</v>
      </c>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row>
    <row r="1022" spans="1:89" s="4" customFormat="1" ht="63" customHeight="1" x14ac:dyDescent="0.2">
      <c r="A1022" s="4" t="s">
        <v>1280</v>
      </c>
      <c r="B1022" s="4" t="s">
        <v>1688</v>
      </c>
      <c r="C1022" s="4" t="s">
        <v>275</v>
      </c>
      <c r="D1022" s="4" t="s">
        <v>1281</v>
      </c>
      <c r="E1022" s="29">
        <v>49.99</v>
      </c>
      <c r="F1022" s="50">
        <f t="shared" si="173"/>
        <v>1</v>
      </c>
      <c r="G1022" s="21">
        <f t="shared" si="174"/>
        <v>49.99</v>
      </c>
      <c r="H1022" s="59" t="s">
        <v>2001</v>
      </c>
      <c r="I1022" s="45">
        <v>16</v>
      </c>
      <c r="J1022" s="45">
        <v>11</v>
      </c>
      <c r="K1022" s="45">
        <f t="shared" si="175"/>
        <v>40.64</v>
      </c>
      <c r="L1022" s="45">
        <f t="shared" si="176"/>
        <v>27.94</v>
      </c>
      <c r="M1022" s="1"/>
      <c r="N1022" s="1"/>
      <c r="O1022" s="1"/>
      <c r="P1022" s="1"/>
      <c r="Q1022" s="1"/>
      <c r="R1022" s="1">
        <v>1</v>
      </c>
      <c r="S1022" s="1"/>
      <c r="T1022" s="1"/>
      <c r="U1022" s="1"/>
      <c r="V1022" s="1"/>
      <c r="W1022" s="1">
        <v>1</v>
      </c>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row>
    <row r="1023" spans="1:89" ht="63" customHeight="1" x14ac:dyDescent="0.2">
      <c r="A1023" s="12" t="s">
        <v>1280</v>
      </c>
      <c r="B1023" s="12" t="s">
        <v>1689</v>
      </c>
      <c r="C1023" s="12" t="str">
        <f>C1022&amp;" - Deluxe"</f>
        <v>The FTD® Starshine™ Bouquet - Deluxe</v>
      </c>
      <c r="D1023" s="1" t="s">
        <v>1281</v>
      </c>
      <c r="E1023" s="31">
        <v>59.99</v>
      </c>
      <c r="F1023" s="48">
        <f t="shared" si="173"/>
        <v>1</v>
      </c>
      <c r="G1023" s="19">
        <f t="shared" si="174"/>
        <v>59.99</v>
      </c>
      <c r="H1023" s="1" t="s">
        <v>359</v>
      </c>
      <c r="I1023" s="46">
        <v>17</v>
      </c>
      <c r="J1023" s="46">
        <v>12</v>
      </c>
      <c r="K1023" s="46">
        <f t="shared" si="175"/>
        <v>43.18</v>
      </c>
      <c r="L1023" s="46">
        <f t="shared" si="176"/>
        <v>30.48</v>
      </c>
    </row>
    <row r="1024" spans="1:89" ht="63" customHeight="1" x14ac:dyDescent="0.2">
      <c r="A1024" s="12" t="s">
        <v>1280</v>
      </c>
      <c r="B1024" s="12" t="s">
        <v>1690</v>
      </c>
      <c r="C1024" s="12" t="str">
        <f>C1022&amp;" - Premium"</f>
        <v>The FTD® Starshine™ Bouquet - Premium</v>
      </c>
      <c r="D1024" s="1" t="s">
        <v>1281</v>
      </c>
      <c r="E1024" s="31">
        <v>74.989999999999995</v>
      </c>
      <c r="F1024" s="48">
        <f t="shared" si="173"/>
        <v>1</v>
      </c>
      <c r="G1024" s="19">
        <f t="shared" si="174"/>
        <v>74.989999999999995</v>
      </c>
      <c r="H1024" s="1" t="s">
        <v>359</v>
      </c>
      <c r="I1024" s="46">
        <v>18</v>
      </c>
      <c r="J1024" s="46">
        <v>14</v>
      </c>
      <c r="K1024" s="46">
        <f t="shared" si="175"/>
        <v>45.72</v>
      </c>
      <c r="L1024" s="46">
        <f t="shared" si="176"/>
        <v>35.56</v>
      </c>
    </row>
    <row r="1025" spans="1:89" s="4" customFormat="1" ht="63" customHeight="1" x14ac:dyDescent="0.2">
      <c r="A1025" s="4" t="s">
        <v>1280</v>
      </c>
      <c r="B1025" s="4" t="s">
        <v>1691</v>
      </c>
      <c r="C1025" s="4" t="s">
        <v>1364</v>
      </c>
      <c r="D1025" s="4" t="s">
        <v>1281</v>
      </c>
      <c r="E1025" s="29">
        <v>34.99</v>
      </c>
      <c r="F1025" s="50">
        <f t="shared" si="173"/>
        <v>1</v>
      </c>
      <c r="G1025" s="21">
        <f t="shared" si="174"/>
        <v>34.99</v>
      </c>
      <c r="H1025" s="59" t="s">
        <v>2002</v>
      </c>
      <c r="I1025" s="45">
        <v>11</v>
      </c>
      <c r="J1025" s="45">
        <v>13</v>
      </c>
      <c r="K1025" s="45">
        <f t="shared" si="175"/>
        <v>27.94</v>
      </c>
      <c r="L1025" s="45">
        <f t="shared" si="176"/>
        <v>33.020000000000003</v>
      </c>
      <c r="M1025" s="1"/>
      <c r="N1025" s="1"/>
      <c r="O1025" s="1"/>
      <c r="P1025" s="1"/>
      <c r="Q1025" s="1"/>
      <c r="R1025" s="1">
        <v>1</v>
      </c>
      <c r="S1025" s="1"/>
      <c r="T1025" s="1"/>
      <c r="U1025" s="1"/>
      <c r="V1025" s="1"/>
      <c r="W1025" s="1">
        <v>1</v>
      </c>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row>
    <row r="1026" spans="1:89" ht="63" customHeight="1" x14ac:dyDescent="0.2">
      <c r="A1026" s="12" t="s">
        <v>1280</v>
      </c>
      <c r="B1026" s="12" t="s">
        <v>1692</v>
      </c>
      <c r="C1026" s="12" t="str">
        <f>C1025&amp;" - Deluxe"</f>
        <v>The FTD® New Dream™ Basket - Deluxe</v>
      </c>
      <c r="D1026" s="1" t="s">
        <v>1281</v>
      </c>
      <c r="E1026" s="31">
        <v>44.99</v>
      </c>
      <c r="F1026" s="48">
        <f t="shared" si="173"/>
        <v>1</v>
      </c>
      <c r="G1026" s="19">
        <f t="shared" si="174"/>
        <v>44.99</v>
      </c>
      <c r="H1026" s="1" t="s">
        <v>359</v>
      </c>
      <c r="I1026" s="46">
        <v>12</v>
      </c>
      <c r="J1026" s="46">
        <v>13</v>
      </c>
      <c r="K1026" s="46">
        <f t="shared" si="175"/>
        <v>30.48</v>
      </c>
      <c r="L1026" s="46">
        <f t="shared" si="176"/>
        <v>33.020000000000003</v>
      </c>
    </row>
    <row r="1027" spans="1:89" ht="63" customHeight="1" x14ac:dyDescent="0.2">
      <c r="A1027" s="12" t="s">
        <v>1280</v>
      </c>
      <c r="B1027" s="12" t="s">
        <v>1693</v>
      </c>
      <c r="C1027" s="12" t="str">
        <f>C1025&amp;" - Premium"</f>
        <v>The FTD® New Dream™ Basket - Premium</v>
      </c>
      <c r="D1027" s="1" t="s">
        <v>1281</v>
      </c>
      <c r="E1027" s="31">
        <v>54.99</v>
      </c>
      <c r="F1027" s="48">
        <f t="shared" si="173"/>
        <v>1</v>
      </c>
      <c r="G1027" s="19">
        <f t="shared" si="174"/>
        <v>54.99</v>
      </c>
      <c r="H1027" s="1" t="s">
        <v>359</v>
      </c>
      <c r="I1027" s="46">
        <v>13</v>
      </c>
      <c r="J1027" s="46">
        <v>16</v>
      </c>
      <c r="K1027" s="46">
        <f t="shared" si="175"/>
        <v>33.020000000000003</v>
      </c>
      <c r="L1027" s="46">
        <f t="shared" si="176"/>
        <v>40.64</v>
      </c>
    </row>
    <row r="1028" spans="1:89" ht="63" customHeight="1" thickBot="1" x14ac:dyDescent="0.25">
      <c r="A1028" s="12" t="s">
        <v>1280</v>
      </c>
      <c r="B1028" s="12" t="s">
        <v>1694</v>
      </c>
      <c r="C1028" s="12" t="str">
        <f>C1025&amp;" - Exquisite"</f>
        <v>The FTD® New Dream™ Basket - Exquisite</v>
      </c>
      <c r="D1028" s="1" t="s">
        <v>1281</v>
      </c>
      <c r="E1028" s="31">
        <v>64.989999999999995</v>
      </c>
      <c r="F1028" s="38">
        <f t="shared" si="173"/>
        <v>1</v>
      </c>
      <c r="G1028" s="37">
        <f t="shared" si="174"/>
        <v>64.989999999999995</v>
      </c>
      <c r="H1028" s="1" t="s">
        <v>359</v>
      </c>
      <c r="I1028" s="12">
        <v>13</v>
      </c>
      <c r="J1028" s="12">
        <v>18</v>
      </c>
      <c r="K1028" s="12">
        <f t="shared" si="175"/>
        <v>33.020000000000003</v>
      </c>
      <c r="L1028" s="12">
        <f t="shared" si="176"/>
        <v>45.72</v>
      </c>
    </row>
    <row r="1029" spans="1:89" s="105" customFormat="1" ht="63" customHeight="1" x14ac:dyDescent="0.2">
      <c r="A1029" s="104" t="s">
        <v>1280</v>
      </c>
      <c r="B1029" s="105" t="s">
        <v>1695</v>
      </c>
      <c r="C1029" s="105" t="s">
        <v>1373</v>
      </c>
      <c r="D1029" s="105" t="s">
        <v>39</v>
      </c>
      <c r="E1029" s="106">
        <v>19.989999999999998</v>
      </c>
      <c r="F1029" s="107">
        <f t="shared" si="173"/>
        <v>1</v>
      </c>
      <c r="G1029" s="108">
        <f t="shared" si="174"/>
        <v>19.989999999999998</v>
      </c>
      <c r="H1029" s="109" t="s">
        <v>2003</v>
      </c>
      <c r="I1029" s="110">
        <v>5</v>
      </c>
      <c r="J1029" s="110">
        <v>4</v>
      </c>
      <c r="K1029" s="110">
        <f t="shared" si="175"/>
        <v>12.7</v>
      </c>
      <c r="L1029" s="110">
        <f t="shared" si="176"/>
        <v>10.16</v>
      </c>
      <c r="R1029" s="105">
        <v>0.5</v>
      </c>
      <c r="W1029" s="105">
        <v>1</v>
      </c>
    </row>
    <row r="1030" spans="1:89" s="23" customFormat="1" ht="63" customHeight="1" x14ac:dyDescent="0.2">
      <c r="A1030" s="111" t="s">
        <v>1280</v>
      </c>
      <c r="B1030" s="23" t="s">
        <v>1696</v>
      </c>
      <c r="C1030" s="23" t="s">
        <v>1366</v>
      </c>
      <c r="D1030" s="23" t="s">
        <v>39</v>
      </c>
      <c r="E1030" s="53">
        <v>14.99</v>
      </c>
      <c r="F1030" s="51">
        <f t="shared" si="173"/>
        <v>1</v>
      </c>
      <c r="G1030" s="24">
        <f t="shared" si="174"/>
        <v>14.99</v>
      </c>
      <c r="H1030" s="60" t="s">
        <v>2004</v>
      </c>
      <c r="I1030" s="52">
        <v>4</v>
      </c>
      <c r="J1030" s="52">
        <v>2</v>
      </c>
      <c r="K1030" s="52">
        <f t="shared" si="175"/>
        <v>10.16</v>
      </c>
      <c r="L1030" s="52">
        <f t="shared" si="176"/>
        <v>5.08</v>
      </c>
      <c r="R1030" s="23">
        <v>0.5</v>
      </c>
      <c r="W1030" s="23">
        <v>1</v>
      </c>
    </row>
    <row r="1031" spans="1:89" s="23" customFormat="1" ht="63" customHeight="1" x14ac:dyDescent="0.2">
      <c r="A1031" s="111" t="s">
        <v>1280</v>
      </c>
      <c r="B1031" s="23" t="s">
        <v>1697</v>
      </c>
      <c r="C1031" s="23" t="s">
        <v>1374</v>
      </c>
      <c r="D1031" s="23" t="s">
        <v>39</v>
      </c>
      <c r="E1031" s="53">
        <v>24.99</v>
      </c>
      <c r="F1031" s="51">
        <f t="shared" si="173"/>
        <v>1</v>
      </c>
      <c r="G1031" s="24">
        <f t="shared" si="174"/>
        <v>24.99</v>
      </c>
      <c r="H1031" s="60" t="s">
        <v>2005</v>
      </c>
      <c r="I1031" s="52" t="s">
        <v>1745</v>
      </c>
      <c r="J1031" s="52"/>
      <c r="K1031" s="52" t="s">
        <v>1746</v>
      </c>
      <c r="L1031" s="52"/>
      <c r="R1031" s="23">
        <v>0.5</v>
      </c>
      <c r="W1031" s="23">
        <v>1</v>
      </c>
    </row>
    <row r="1032" spans="1:89" s="113" customFormat="1" ht="63" customHeight="1" thickBot="1" x14ac:dyDescent="0.25">
      <c r="A1032" s="112" t="s">
        <v>1280</v>
      </c>
      <c r="B1032" s="113" t="s">
        <v>1698</v>
      </c>
      <c r="C1032" s="113" t="s">
        <v>1367</v>
      </c>
      <c r="D1032" s="113" t="s">
        <v>39</v>
      </c>
      <c r="E1032" s="114">
        <v>19.989999999999998</v>
      </c>
      <c r="F1032" s="115">
        <f t="shared" si="173"/>
        <v>1</v>
      </c>
      <c r="G1032" s="116">
        <f t="shared" si="174"/>
        <v>19.989999999999998</v>
      </c>
      <c r="H1032" s="117" t="s">
        <v>2006</v>
      </c>
      <c r="I1032" s="52">
        <v>4</v>
      </c>
      <c r="J1032" s="52">
        <v>2</v>
      </c>
      <c r="K1032" s="118">
        <f t="shared" si="175"/>
        <v>10.16</v>
      </c>
      <c r="L1032" s="118">
        <f t="shared" si="176"/>
        <v>5.08</v>
      </c>
      <c r="R1032" s="113">
        <v>0.5</v>
      </c>
      <c r="W1032" s="113">
        <v>1</v>
      </c>
    </row>
    <row r="1033" spans="1:89" s="105" customFormat="1" ht="63" customHeight="1" x14ac:dyDescent="0.2">
      <c r="A1033" s="104" t="s">
        <v>1280</v>
      </c>
      <c r="B1033" s="105" t="s">
        <v>1699</v>
      </c>
      <c r="C1033" s="105" t="s">
        <v>1382</v>
      </c>
      <c r="D1033" s="105" t="s">
        <v>39</v>
      </c>
      <c r="E1033" s="106">
        <v>24.99</v>
      </c>
      <c r="F1033" s="107">
        <f t="shared" si="173"/>
        <v>1</v>
      </c>
      <c r="G1033" s="108">
        <f t="shared" si="174"/>
        <v>24.99</v>
      </c>
      <c r="H1033" s="109" t="s">
        <v>2007</v>
      </c>
      <c r="I1033" s="110">
        <v>8</v>
      </c>
      <c r="J1033" s="110">
        <v>3</v>
      </c>
      <c r="K1033" s="110">
        <f t="shared" si="175"/>
        <v>20.32</v>
      </c>
      <c r="L1033" s="110">
        <f t="shared" si="176"/>
        <v>7.62</v>
      </c>
      <c r="R1033" s="105">
        <v>0.5</v>
      </c>
      <c r="W1033" s="105">
        <v>1</v>
      </c>
    </row>
    <row r="1034" spans="1:89" s="23" customFormat="1" ht="63" customHeight="1" x14ac:dyDescent="0.2">
      <c r="A1034" s="111" t="s">
        <v>1280</v>
      </c>
      <c r="B1034" s="23" t="s">
        <v>1700</v>
      </c>
      <c r="C1034" s="23" t="s">
        <v>1376</v>
      </c>
      <c r="D1034" s="23" t="s">
        <v>39</v>
      </c>
      <c r="E1034" s="53">
        <v>14.99</v>
      </c>
      <c r="F1034" s="51">
        <f t="shared" si="173"/>
        <v>1</v>
      </c>
      <c r="G1034" s="24">
        <f t="shared" si="174"/>
        <v>14.99</v>
      </c>
      <c r="H1034" s="60" t="s">
        <v>2008</v>
      </c>
      <c r="I1034" s="52">
        <v>4</v>
      </c>
      <c r="J1034" s="52">
        <v>2</v>
      </c>
      <c r="K1034" s="52">
        <f t="shared" si="175"/>
        <v>10.16</v>
      </c>
      <c r="L1034" s="52">
        <f t="shared" si="176"/>
        <v>5.08</v>
      </c>
      <c r="R1034" s="23">
        <v>0.5</v>
      </c>
      <c r="W1034" s="23">
        <v>1</v>
      </c>
    </row>
    <row r="1035" spans="1:89" s="23" customFormat="1" ht="63" customHeight="1" x14ac:dyDescent="0.2">
      <c r="A1035" s="111" t="s">
        <v>1280</v>
      </c>
      <c r="B1035" s="23" t="s">
        <v>1701</v>
      </c>
      <c r="C1035" s="23" t="s">
        <v>1372</v>
      </c>
      <c r="D1035" s="23" t="s">
        <v>39</v>
      </c>
      <c r="E1035" s="53">
        <v>29.99</v>
      </c>
      <c r="F1035" s="51">
        <f t="shared" si="173"/>
        <v>1</v>
      </c>
      <c r="G1035" s="24">
        <f t="shared" si="174"/>
        <v>29.99</v>
      </c>
      <c r="H1035" s="60" t="s">
        <v>2009</v>
      </c>
      <c r="I1035" s="52">
        <v>7</v>
      </c>
      <c r="J1035" s="52">
        <v>2</v>
      </c>
      <c r="K1035" s="52">
        <f t="shared" si="175"/>
        <v>17.78</v>
      </c>
      <c r="L1035" s="52">
        <f t="shared" si="176"/>
        <v>5.08</v>
      </c>
      <c r="R1035" s="23">
        <v>0.5</v>
      </c>
      <c r="W1035" s="23">
        <v>1</v>
      </c>
    </row>
    <row r="1036" spans="1:89" s="113" customFormat="1" ht="63" customHeight="1" thickBot="1" x14ac:dyDescent="0.25">
      <c r="A1036" s="112" t="s">
        <v>1280</v>
      </c>
      <c r="B1036" s="113" t="s">
        <v>1702</v>
      </c>
      <c r="C1036" s="113" t="s">
        <v>1371</v>
      </c>
      <c r="D1036" s="113" t="s">
        <v>39</v>
      </c>
      <c r="E1036" s="114">
        <v>14.99</v>
      </c>
      <c r="F1036" s="115">
        <f t="shared" si="173"/>
        <v>1</v>
      </c>
      <c r="G1036" s="116">
        <f t="shared" si="174"/>
        <v>14.99</v>
      </c>
      <c r="H1036" s="117" t="s">
        <v>2010</v>
      </c>
      <c r="I1036" s="118">
        <v>4</v>
      </c>
      <c r="J1036" s="118">
        <v>1</v>
      </c>
      <c r="K1036" s="118">
        <f t="shared" si="175"/>
        <v>10.16</v>
      </c>
      <c r="L1036" s="118">
        <f t="shared" si="176"/>
        <v>2.54</v>
      </c>
      <c r="R1036" s="113">
        <v>0.5</v>
      </c>
      <c r="W1036" s="113">
        <v>1</v>
      </c>
    </row>
    <row r="1037" spans="1:89" ht="63" customHeight="1" thickBot="1" x14ac:dyDescent="0.25">
      <c r="A1037" s="1" t="s">
        <v>1280</v>
      </c>
      <c r="B1037" s="1" t="s">
        <v>1703</v>
      </c>
      <c r="C1037" s="105" t="s">
        <v>1370</v>
      </c>
      <c r="D1037" s="1" t="s">
        <v>39</v>
      </c>
      <c r="E1037" s="31">
        <v>89.99</v>
      </c>
      <c r="F1037" s="48">
        <f t="shared" si="173"/>
        <v>1</v>
      </c>
      <c r="G1037" s="20">
        <f t="shared" si="174"/>
        <v>89.99</v>
      </c>
      <c r="H1037" s="57" t="s">
        <v>2011</v>
      </c>
      <c r="I1037" s="46" t="s">
        <v>1748</v>
      </c>
      <c r="J1037" s="46"/>
      <c r="K1037" s="46" t="s">
        <v>1747</v>
      </c>
      <c r="L1037" s="46"/>
      <c r="R1037" s="1">
        <v>0.5</v>
      </c>
      <c r="W1037" s="1">
        <v>1</v>
      </c>
    </row>
    <row r="1038" spans="1:89" s="105" customFormat="1" ht="63" customHeight="1" x14ac:dyDescent="0.2">
      <c r="A1038" s="104" t="s">
        <v>1280</v>
      </c>
      <c r="B1038" s="105" t="s">
        <v>1704</v>
      </c>
      <c r="C1038" s="105" t="s">
        <v>308</v>
      </c>
      <c r="D1038" s="105" t="s">
        <v>39</v>
      </c>
      <c r="E1038" s="106">
        <v>29.99</v>
      </c>
      <c r="F1038" s="107">
        <f t="shared" si="173"/>
        <v>1</v>
      </c>
      <c r="G1038" s="108">
        <f t="shared" si="174"/>
        <v>29.99</v>
      </c>
      <c r="H1038" s="109" t="s">
        <v>2012</v>
      </c>
      <c r="I1038" s="110">
        <v>6</v>
      </c>
      <c r="J1038" s="110">
        <v>3</v>
      </c>
      <c r="K1038" s="110">
        <f t="shared" si="175"/>
        <v>15.24</v>
      </c>
      <c r="L1038" s="110">
        <f t="shared" si="176"/>
        <v>7.62</v>
      </c>
      <c r="R1038" s="105">
        <v>0.5</v>
      </c>
      <c r="W1038" s="105">
        <v>1</v>
      </c>
    </row>
    <row r="1039" spans="1:89" s="4" customFormat="1" ht="63" customHeight="1" thickBot="1" x14ac:dyDescent="0.25">
      <c r="A1039" s="119" t="s">
        <v>1280</v>
      </c>
      <c r="B1039" s="4" t="s">
        <v>1705</v>
      </c>
      <c r="C1039" s="4" t="s">
        <v>1369</v>
      </c>
      <c r="D1039" s="4" t="s">
        <v>39</v>
      </c>
      <c r="E1039" s="29">
        <v>19.989999999999998</v>
      </c>
      <c r="F1039" s="50">
        <f t="shared" si="173"/>
        <v>1</v>
      </c>
      <c r="G1039" s="21">
        <f t="shared" si="174"/>
        <v>19.989999999999998</v>
      </c>
      <c r="H1039" s="59" t="s">
        <v>2013</v>
      </c>
      <c r="I1039" s="45">
        <v>5</v>
      </c>
      <c r="J1039" s="45">
        <v>3</v>
      </c>
      <c r="K1039" s="45">
        <f t="shared" si="175"/>
        <v>12.7</v>
      </c>
      <c r="L1039" s="45">
        <f t="shared" si="176"/>
        <v>7.62</v>
      </c>
      <c r="R1039" s="4">
        <v>0.5</v>
      </c>
      <c r="W1039" s="4">
        <v>1</v>
      </c>
    </row>
    <row r="1040" spans="1:89" s="105" customFormat="1" ht="63" customHeight="1" x14ac:dyDescent="0.2">
      <c r="A1040" s="104" t="s">
        <v>1280</v>
      </c>
      <c r="B1040" s="105" t="s">
        <v>1706</v>
      </c>
      <c r="C1040" s="105" t="s">
        <v>1375</v>
      </c>
      <c r="D1040" s="105" t="s">
        <v>39</v>
      </c>
      <c r="E1040" s="106">
        <v>29.99</v>
      </c>
      <c r="F1040" s="107">
        <f t="shared" si="173"/>
        <v>1</v>
      </c>
      <c r="G1040" s="108">
        <f t="shared" si="174"/>
        <v>29.99</v>
      </c>
      <c r="H1040" s="109" t="s">
        <v>2014</v>
      </c>
      <c r="I1040" s="110" t="s">
        <v>1745</v>
      </c>
      <c r="J1040" s="110"/>
      <c r="K1040" s="110" t="s">
        <v>1746</v>
      </c>
      <c r="L1040" s="110"/>
      <c r="R1040" s="105">
        <v>0.5</v>
      </c>
      <c r="W1040" s="105">
        <v>1</v>
      </c>
    </row>
    <row r="1041" spans="1:89" s="113" customFormat="1" ht="63" customHeight="1" thickBot="1" x14ac:dyDescent="0.25">
      <c r="A1041" s="112" t="s">
        <v>1280</v>
      </c>
      <c r="B1041" s="113" t="s">
        <v>1707</v>
      </c>
      <c r="C1041" s="113" t="s">
        <v>1368</v>
      </c>
      <c r="D1041" s="113" t="s">
        <v>39</v>
      </c>
      <c r="E1041" s="114">
        <v>24.99</v>
      </c>
      <c r="F1041" s="115">
        <f t="shared" si="173"/>
        <v>1</v>
      </c>
      <c r="G1041" s="116">
        <f t="shared" si="174"/>
        <v>24.99</v>
      </c>
      <c r="H1041" s="117" t="s">
        <v>2015</v>
      </c>
      <c r="I1041" s="118">
        <v>5</v>
      </c>
      <c r="J1041" s="118">
        <v>2</v>
      </c>
      <c r="K1041" s="118">
        <f t="shared" si="175"/>
        <v>12.7</v>
      </c>
      <c r="L1041" s="118">
        <f t="shared" si="176"/>
        <v>5.08</v>
      </c>
      <c r="R1041" s="113">
        <v>0.5</v>
      </c>
      <c r="W1041" s="113">
        <v>1</v>
      </c>
    </row>
    <row r="1042" spans="1:89" s="22" customFormat="1" ht="63" customHeight="1" thickBot="1" x14ac:dyDescent="0.25">
      <c r="A1042" s="120" t="s">
        <v>1280</v>
      </c>
      <c r="B1042" s="22" t="s">
        <v>1708</v>
      </c>
      <c r="C1042" s="105" t="s">
        <v>1870</v>
      </c>
      <c r="D1042" s="22" t="s">
        <v>39</v>
      </c>
      <c r="E1042" s="33">
        <v>19.989999999999998</v>
      </c>
      <c r="F1042" s="49">
        <f t="shared" si="173"/>
        <v>1</v>
      </c>
      <c r="G1042" s="20">
        <f t="shared" si="174"/>
        <v>19.989999999999998</v>
      </c>
      <c r="H1042" s="58" t="s">
        <v>2016</v>
      </c>
      <c r="I1042" s="47" t="s">
        <v>1745</v>
      </c>
      <c r="J1042" s="47"/>
      <c r="K1042" s="47" t="s">
        <v>1746</v>
      </c>
      <c r="L1042" s="47"/>
      <c r="R1042" s="22">
        <v>0.5</v>
      </c>
      <c r="W1042" s="22">
        <v>1</v>
      </c>
    </row>
    <row r="1043" spans="1:89" s="23" customFormat="1" ht="63" customHeight="1" x14ac:dyDescent="0.2">
      <c r="A1043" s="111" t="s">
        <v>1280</v>
      </c>
      <c r="B1043" s="23" t="s">
        <v>1709</v>
      </c>
      <c r="C1043" s="105" t="s">
        <v>1871</v>
      </c>
      <c r="D1043" s="23" t="s">
        <v>39</v>
      </c>
      <c r="E1043" s="53">
        <v>19.989999999999998</v>
      </c>
      <c r="F1043" s="51">
        <f t="shared" si="173"/>
        <v>1</v>
      </c>
      <c r="G1043" s="24">
        <f t="shared" si="174"/>
        <v>19.989999999999998</v>
      </c>
      <c r="H1043" s="60" t="s">
        <v>2017</v>
      </c>
      <c r="I1043" s="52">
        <v>4</v>
      </c>
      <c r="J1043" s="52">
        <v>2</v>
      </c>
      <c r="K1043" s="52">
        <f t="shared" si="175"/>
        <v>10.16</v>
      </c>
      <c r="L1043" s="52">
        <f t="shared" si="176"/>
        <v>5.08</v>
      </c>
      <c r="R1043" s="23">
        <v>0.5</v>
      </c>
      <c r="W1043" s="23">
        <v>1</v>
      </c>
    </row>
    <row r="1044" spans="1:89" s="22" customFormat="1" ht="63" customHeight="1" x14ac:dyDescent="0.2">
      <c r="A1044" s="22" t="s">
        <v>1280</v>
      </c>
      <c r="B1044" s="22" t="s">
        <v>1710</v>
      </c>
      <c r="C1044" s="22" t="s">
        <v>307</v>
      </c>
      <c r="D1044" s="22" t="s">
        <v>39</v>
      </c>
      <c r="E1044" s="33">
        <v>64.989999999999995</v>
      </c>
      <c r="F1044" s="49">
        <f t="shared" si="173"/>
        <v>1</v>
      </c>
      <c r="G1044" s="20">
        <f t="shared" si="174"/>
        <v>64.989999999999995</v>
      </c>
      <c r="H1044" s="58" t="s">
        <v>2018</v>
      </c>
      <c r="I1044" s="47" t="s">
        <v>1750</v>
      </c>
      <c r="J1044" s="47"/>
      <c r="K1044" s="47" t="s">
        <v>1749</v>
      </c>
      <c r="L1044" s="47"/>
      <c r="R1044" s="22">
        <v>0.5</v>
      </c>
      <c r="S1044" s="101">
        <f>SUM(R949:R1044)</f>
        <v>31</v>
      </c>
      <c r="T1044" s="102" t="s">
        <v>1738</v>
      </c>
      <c r="W1044" s="22">
        <v>1</v>
      </c>
    </row>
    <row r="1045" spans="1:89" s="65" customFormat="1" ht="69.95" customHeight="1" x14ac:dyDescent="0.2">
      <c r="A1045" s="27" t="s">
        <v>178</v>
      </c>
      <c r="B1045" s="1" t="s">
        <v>917</v>
      </c>
      <c r="C1045" s="1" t="s">
        <v>7</v>
      </c>
      <c r="D1045" s="27" t="s">
        <v>138</v>
      </c>
      <c r="E1045" s="19">
        <v>64.989999999999995</v>
      </c>
      <c r="F1045" s="48">
        <f t="shared" si="173"/>
        <v>1</v>
      </c>
      <c r="G1045" s="19">
        <f t="shared" ref="G1045:G1066" si="177">VALUE(TRUNC(E1045*F1045,0)&amp;".99")</f>
        <v>64.989999999999995</v>
      </c>
      <c r="H1045" s="98" t="s">
        <v>76</v>
      </c>
      <c r="I1045" s="46">
        <v>18</v>
      </c>
      <c r="J1045" s="46">
        <v>12</v>
      </c>
      <c r="K1045" s="46">
        <f t="shared" ref="K1045:K1091" si="178">I1045*2.54</f>
        <v>45.72</v>
      </c>
      <c r="L1045" s="46">
        <f t="shared" ref="L1045:L1091" si="179">J1045*2.54</f>
        <v>30.48</v>
      </c>
      <c r="M1045" s="1"/>
      <c r="N1045" s="1"/>
      <c r="O1045" s="1"/>
      <c r="P1045" s="1"/>
      <c r="Q1045" s="1"/>
      <c r="R1045" s="1">
        <v>1</v>
      </c>
      <c r="S1045" s="1"/>
      <c r="T1045" s="1"/>
      <c r="U1045" s="1"/>
      <c r="V1045" s="1"/>
      <c r="W1045" s="1"/>
      <c r="X1045" s="1">
        <v>1</v>
      </c>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row>
    <row r="1046" spans="1:89" s="65" customFormat="1" ht="69.95" customHeight="1" x14ac:dyDescent="0.2">
      <c r="A1046" s="27" t="s">
        <v>178</v>
      </c>
      <c r="B1046" s="27" t="s">
        <v>726</v>
      </c>
      <c r="C1046" s="35" t="s">
        <v>77</v>
      </c>
      <c r="D1046" s="27" t="s">
        <v>138</v>
      </c>
      <c r="E1046" s="19">
        <v>79.989999999999995</v>
      </c>
      <c r="F1046" s="48">
        <f t="shared" si="173"/>
        <v>1</v>
      </c>
      <c r="G1046" s="19">
        <f t="shared" si="177"/>
        <v>79.989999999999995</v>
      </c>
      <c r="H1046" s="1" t="s">
        <v>1809</v>
      </c>
      <c r="I1046" s="46">
        <v>20</v>
      </c>
      <c r="J1046" s="46">
        <v>16</v>
      </c>
      <c r="K1046" s="46">
        <f t="shared" si="178"/>
        <v>50.8</v>
      </c>
      <c r="L1046" s="46">
        <f t="shared" si="179"/>
        <v>40.64</v>
      </c>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row>
    <row r="1047" spans="1:89" s="65" customFormat="1" ht="69.95" customHeight="1" x14ac:dyDescent="0.2">
      <c r="A1047" s="27" t="s">
        <v>178</v>
      </c>
      <c r="B1047" s="27" t="s">
        <v>727</v>
      </c>
      <c r="C1047" s="35" t="s">
        <v>78</v>
      </c>
      <c r="D1047" s="27" t="s">
        <v>138</v>
      </c>
      <c r="E1047" s="19">
        <v>94.99</v>
      </c>
      <c r="F1047" s="48">
        <f t="shared" si="173"/>
        <v>1</v>
      </c>
      <c r="G1047" s="19">
        <f t="shared" si="177"/>
        <v>94.99</v>
      </c>
      <c r="H1047" s="1" t="s">
        <v>1809</v>
      </c>
      <c r="I1047" s="46">
        <v>22</v>
      </c>
      <c r="J1047" s="46">
        <v>18</v>
      </c>
      <c r="K1047" s="46">
        <f t="shared" si="178"/>
        <v>55.88</v>
      </c>
      <c r="L1047" s="46">
        <f t="shared" si="179"/>
        <v>45.72</v>
      </c>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row>
    <row r="1048" spans="1:89" s="65" customFormat="1" ht="69.95" customHeight="1" x14ac:dyDescent="0.2">
      <c r="A1048" s="27" t="s">
        <v>178</v>
      </c>
      <c r="B1048" s="27" t="s">
        <v>728</v>
      </c>
      <c r="C1048" s="35" t="s">
        <v>79</v>
      </c>
      <c r="D1048" s="27" t="s">
        <v>138</v>
      </c>
      <c r="E1048" s="19">
        <v>134.99</v>
      </c>
      <c r="F1048" s="48">
        <f t="shared" si="173"/>
        <v>1</v>
      </c>
      <c r="G1048" s="19">
        <f t="shared" si="177"/>
        <v>134.99</v>
      </c>
      <c r="H1048" s="1" t="s">
        <v>1809</v>
      </c>
      <c r="I1048" s="46">
        <v>26</v>
      </c>
      <c r="J1048" s="46">
        <v>21</v>
      </c>
      <c r="K1048" s="46">
        <f t="shared" si="178"/>
        <v>66.040000000000006</v>
      </c>
      <c r="L1048" s="46">
        <f t="shared" si="179"/>
        <v>53.34</v>
      </c>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row>
    <row r="1049" spans="1:89" s="4" customFormat="1" ht="63" customHeight="1" x14ac:dyDescent="0.2">
      <c r="A1049" s="4" t="s">
        <v>1283</v>
      </c>
      <c r="B1049" s="4" t="s">
        <v>1723</v>
      </c>
      <c r="C1049" s="4" t="s">
        <v>233</v>
      </c>
      <c r="D1049" s="4" t="s">
        <v>138</v>
      </c>
      <c r="E1049" s="29">
        <v>59.99</v>
      </c>
      <c r="F1049" s="50">
        <f t="shared" si="173"/>
        <v>1</v>
      </c>
      <c r="G1049" s="21">
        <f>VALUE(TRUNC(E1049*F1049,0)&amp;".99")</f>
        <v>59.99</v>
      </c>
      <c r="H1049" s="59" t="s">
        <v>2019</v>
      </c>
      <c r="I1049" s="45">
        <v>9</v>
      </c>
      <c r="J1049" s="45">
        <v>9</v>
      </c>
      <c r="K1049" s="45">
        <f t="shared" ref="K1049:L1052" si="180">I1049*2.54</f>
        <v>22.86</v>
      </c>
      <c r="L1049" s="45">
        <f t="shared" si="180"/>
        <v>22.86</v>
      </c>
      <c r="R1049" s="1">
        <v>1</v>
      </c>
      <c r="W1049" s="4">
        <v>1</v>
      </c>
    </row>
    <row r="1050" spans="1:89" ht="63" customHeight="1" x14ac:dyDescent="0.2">
      <c r="A1050" s="12" t="s">
        <v>1283</v>
      </c>
      <c r="B1050" s="12" t="s">
        <v>1724</v>
      </c>
      <c r="C1050" s="12" t="str">
        <f>C1049&amp;" - Deluxe"</f>
        <v>The FTD® Lush Life™ Rose Bouquet - Deluxe</v>
      </c>
      <c r="D1050" s="1" t="s">
        <v>138</v>
      </c>
      <c r="E1050" s="31">
        <v>69.989999999999995</v>
      </c>
      <c r="F1050" s="48">
        <f t="shared" si="173"/>
        <v>1</v>
      </c>
      <c r="G1050" s="19">
        <f>VALUE(TRUNC(E1050*F1050,0)&amp;".99")</f>
        <v>69.989999999999995</v>
      </c>
      <c r="H1050" s="1" t="s">
        <v>1809</v>
      </c>
      <c r="I1050" s="46">
        <v>10</v>
      </c>
      <c r="J1050" s="46">
        <v>10</v>
      </c>
      <c r="K1050" s="46">
        <f t="shared" si="180"/>
        <v>25.4</v>
      </c>
      <c r="L1050" s="46">
        <f t="shared" si="180"/>
        <v>25.4</v>
      </c>
    </row>
    <row r="1051" spans="1:89" ht="63" customHeight="1" x14ac:dyDescent="0.2">
      <c r="A1051" s="12" t="s">
        <v>1283</v>
      </c>
      <c r="B1051" s="12" t="s">
        <v>1725</v>
      </c>
      <c r="C1051" s="12" t="str">
        <f>C1049&amp;" - Premium"</f>
        <v>The FTD® Lush Life™ Rose Bouquet - Premium</v>
      </c>
      <c r="D1051" s="1" t="s">
        <v>138</v>
      </c>
      <c r="E1051" s="31">
        <v>119.99</v>
      </c>
      <c r="F1051" s="48">
        <f t="shared" si="173"/>
        <v>1</v>
      </c>
      <c r="G1051" s="19">
        <f>VALUE(TRUNC(E1051*F1051,0)&amp;".99")</f>
        <v>119.99</v>
      </c>
      <c r="H1051" s="1" t="s">
        <v>1809</v>
      </c>
      <c r="I1051" s="46">
        <v>15</v>
      </c>
      <c r="J1051" s="46">
        <v>15</v>
      </c>
      <c r="K1051" s="46">
        <f t="shared" si="180"/>
        <v>38.1</v>
      </c>
      <c r="L1051" s="46">
        <f t="shared" si="180"/>
        <v>38.1</v>
      </c>
    </row>
    <row r="1052" spans="1:89" s="22" customFormat="1" ht="63" customHeight="1" x14ac:dyDescent="0.2">
      <c r="A1052" s="13" t="s">
        <v>1283</v>
      </c>
      <c r="B1052" s="13" t="s">
        <v>1726</v>
      </c>
      <c r="C1052" s="13" t="str">
        <f>C1049&amp;" - Exquisite"</f>
        <v>The FTD® Lush Life™ Rose Bouquet - Exquisite</v>
      </c>
      <c r="D1052" s="22" t="s">
        <v>138</v>
      </c>
      <c r="E1052" s="33">
        <v>139.99</v>
      </c>
      <c r="F1052" s="40">
        <f t="shared" si="173"/>
        <v>1</v>
      </c>
      <c r="G1052" s="39">
        <f>VALUE(TRUNC(E1052*F1052,0)&amp;".99")</f>
        <v>139.99</v>
      </c>
      <c r="H1052" s="22" t="s">
        <v>1809</v>
      </c>
      <c r="I1052" s="13">
        <v>16</v>
      </c>
      <c r="J1052" s="13">
        <v>16</v>
      </c>
      <c r="K1052" s="13">
        <f t="shared" si="180"/>
        <v>40.64</v>
      </c>
      <c r="L1052" s="13">
        <f t="shared" si="180"/>
        <v>40.64</v>
      </c>
    </row>
    <row r="1053" spans="1:89" s="65" customFormat="1" ht="69.95" customHeight="1" x14ac:dyDescent="0.2">
      <c r="A1053" s="27" t="s">
        <v>178</v>
      </c>
      <c r="B1053" s="1" t="s">
        <v>918</v>
      </c>
      <c r="C1053" s="1" t="s">
        <v>11</v>
      </c>
      <c r="D1053" s="27" t="s">
        <v>138</v>
      </c>
      <c r="E1053" s="19">
        <v>64.989999999999995</v>
      </c>
      <c r="F1053" s="48">
        <f t="shared" si="173"/>
        <v>1</v>
      </c>
      <c r="G1053" s="19">
        <f t="shared" si="177"/>
        <v>64.989999999999995</v>
      </c>
      <c r="H1053" s="98" t="s">
        <v>129</v>
      </c>
      <c r="I1053" s="46">
        <v>18</v>
      </c>
      <c r="J1053" s="46">
        <v>14</v>
      </c>
      <c r="K1053" s="46">
        <f t="shared" si="178"/>
        <v>45.72</v>
      </c>
      <c r="L1053" s="46">
        <f t="shared" si="179"/>
        <v>35.56</v>
      </c>
      <c r="M1053" s="1"/>
      <c r="N1053" s="1"/>
      <c r="O1053" s="1"/>
      <c r="P1053" s="1"/>
      <c r="Q1053" s="1"/>
      <c r="R1053" s="1">
        <v>1</v>
      </c>
      <c r="S1053" s="1"/>
      <c r="T1053" s="1"/>
      <c r="U1053" s="1"/>
      <c r="V1053" s="1"/>
      <c r="W1053" s="1"/>
      <c r="X1053" s="1">
        <v>1</v>
      </c>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row>
    <row r="1054" spans="1:89" s="65" customFormat="1" ht="69.95" customHeight="1" x14ac:dyDescent="0.2">
      <c r="A1054" s="27" t="s">
        <v>178</v>
      </c>
      <c r="B1054" s="27" t="s">
        <v>729</v>
      </c>
      <c r="C1054" s="35" t="s">
        <v>130</v>
      </c>
      <c r="D1054" s="27" t="s">
        <v>138</v>
      </c>
      <c r="E1054" s="19">
        <v>79.989999999999995</v>
      </c>
      <c r="F1054" s="48">
        <f t="shared" si="173"/>
        <v>1</v>
      </c>
      <c r="G1054" s="19">
        <f t="shared" si="177"/>
        <v>79.989999999999995</v>
      </c>
      <c r="H1054" s="1" t="s">
        <v>1809</v>
      </c>
      <c r="I1054" s="46">
        <v>20</v>
      </c>
      <c r="J1054" s="46">
        <v>15</v>
      </c>
      <c r="K1054" s="46">
        <f t="shared" si="178"/>
        <v>50.8</v>
      </c>
      <c r="L1054" s="46">
        <f t="shared" si="179"/>
        <v>38.1</v>
      </c>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row>
    <row r="1055" spans="1:89" s="65" customFormat="1" ht="69.95" customHeight="1" x14ac:dyDescent="0.2">
      <c r="A1055" s="27" t="s">
        <v>178</v>
      </c>
      <c r="B1055" s="27" t="s">
        <v>730</v>
      </c>
      <c r="C1055" s="35" t="s">
        <v>131</v>
      </c>
      <c r="D1055" s="27" t="s">
        <v>138</v>
      </c>
      <c r="E1055" s="19">
        <v>94.99</v>
      </c>
      <c r="F1055" s="48">
        <f t="shared" si="173"/>
        <v>1</v>
      </c>
      <c r="G1055" s="19">
        <f t="shared" si="177"/>
        <v>94.99</v>
      </c>
      <c r="H1055" s="1" t="s">
        <v>1809</v>
      </c>
      <c r="I1055" s="46">
        <v>23</v>
      </c>
      <c r="J1055" s="46">
        <v>18</v>
      </c>
      <c r="K1055" s="46">
        <f t="shared" si="178"/>
        <v>58.42</v>
      </c>
      <c r="L1055" s="46">
        <f t="shared" si="179"/>
        <v>45.72</v>
      </c>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row>
    <row r="1056" spans="1:89" s="65" customFormat="1" ht="69.95" customHeight="1" x14ac:dyDescent="0.2">
      <c r="A1056" s="27" t="s">
        <v>178</v>
      </c>
      <c r="B1056" s="27" t="s">
        <v>731</v>
      </c>
      <c r="C1056" s="35" t="s">
        <v>132</v>
      </c>
      <c r="D1056" s="27" t="s">
        <v>138</v>
      </c>
      <c r="E1056" s="19">
        <v>134.99</v>
      </c>
      <c r="F1056" s="48">
        <f t="shared" si="173"/>
        <v>1</v>
      </c>
      <c r="G1056" s="19">
        <f t="shared" si="177"/>
        <v>134.99</v>
      </c>
      <c r="H1056" s="1" t="s">
        <v>1809</v>
      </c>
      <c r="I1056" s="46">
        <v>26</v>
      </c>
      <c r="J1056" s="46">
        <v>21</v>
      </c>
      <c r="K1056" s="46">
        <f t="shared" si="178"/>
        <v>66.040000000000006</v>
      </c>
      <c r="L1056" s="46">
        <f t="shared" si="179"/>
        <v>53.34</v>
      </c>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row>
    <row r="1057" spans="1:89" s="4" customFormat="1" ht="63" customHeight="1" x14ac:dyDescent="0.2">
      <c r="A1057" s="4" t="s">
        <v>1283</v>
      </c>
      <c r="B1057" s="4" t="s">
        <v>1715</v>
      </c>
      <c r="C1057" s="4" t="s">
        <v>315</v>
      </c>
      <c r="D1057" s="4" t="s">
        <v>138</v>
      </c>
      <c r="E1057" s="29">
        <v>64.989999999999995</v>
      </c>
      <c r="F1057" s="50">
        <f t="shared" si="173"/>
        <v>1</v>
      </c>
      <c r="G1057" s="21">
        <f t="shared" ref="G1057:G1062" si="181">VALUE(TRUNC(E1057*F1057,0)&amp;".99")</f>
        <v>64.989999999999995</v>
      </c>
      <c r="H1057" s="59" t="s">
        <v>2020</v>
      </c>
      <c r="I1057" s="45">
        <v>12</v>
      </c>
      <c r="J1057" s="45">
        <v>12</v>
      </c>
      <c r="K1057" s="45">
        <f>I1057*2.54</f>
        <v>30.48</v>
      </c>
      <c r="L1057" s="45">
        <f>J1057*2.54</f>
        <v>30.48</v>
      </c>
      <c r="R1057" s="1">
        <v>1</v>
      </c>
      <c r="W1057" s="4">
        <v>1</v>
      </c>
    </row>
    <row r="1058" spans="1:89" s="22" customFormat="1" ht="63" customHeight="1" x14ac:dyDescent="0.2">
      <c r="A1058" s="13" t="s">
        <v>1283</v>
      </c>
      <c r="B1058" s="13" t="s">
        <v>1716</v>
      </c>
      <c r="C1058" s="13" t="str">
        <f>C1057&amp;" - Deluxe"</f>
        <v>The FTD® Sun Blushed™ Rose Bouquet - Deluxe</v>
      </c>
      <c r="D1058" s="22" t="s">
        <v>138</v>
      </c>
      <c r="E1058" s="33">
        <v>84.99</v>
      </c>
      <c r="F1058" s="49">
        <f t="shared" si="173"/>
        <v>1</v>
      </c>
      <c r="G1058" s="20">
        <f t="shared" si="181"/>
        <v>84.99</v>
      </c>
      <c r="H1058" s="22" t="s">
        <v>359</v>
      </c>
      <c r="I1058" s="47">
        <v>13</v>
      </c>
      <c r="J1058" s="47">
        <v>14</v>
      </c>
      <c r="K1058" s="47">
        <f>I1058*2.54</f>
        <v>33.020000000000003</v>
      </c>
      <c r="L1058" s="47">
        <f>J1058*2.54</f>
        <v>35.56</v>
      </c>
    </row>
    <row r="1059" spans="1:89" s="4" customFormat="1" ht="63" customHeight="1" x14ac:dyDescent="0.2">
      <c r="A1059" s="4" t="s">
        <v>1283</v>
      </c>
      <c r="B1059" s="4" t="s">
        <v>1717</v>
      </c>
      <c r="C1059" s="4" t="s">
        <v>236</v>
      </c>
      <c r="D1059" s="4" t="s">
        <v>138</v>
      </c>
      <c r="E1059" s="29">
        <v>39.99</v>
      </c>
      <c r="F1059" s="50">
        <f t="shared" si="173"/>
        <v>1</v>
      </c>
      <c r="G1059" s="21">
        <f t="shared" si="181"/>
        <v>39.99</v>
      </c>
      <c r="H1059" s="59" t="s">
        <v>2021</v>
      </c>
      <c r="I1059" s="45">
        <v>14</v>
      </c>
      <c r="J1059" s="45">
        <v>11</v>
      </c>
      <c r="K1059" s="45">
        <f t="shared" ref="K1059:L1062" si="182">I1059*2.54</f>
        <v>35.56</v>
      </c>
      <c r="L1059" s="45">
        <f t="shared" si="182"/>
        <v>27.94</v>
      </c>
      <c r="R1059" s="1">
        <v>1</v>
      </c>
      <c r="W1059" s="4">
        <v>1</v>
      </c>
    </row>
    <row r="1060" spans="1:89" ht="63" customHeight="1" x14ac:dyDescent="0.2">
      <c r="A1060" s="12" t="s">
        <v>1283</v>
      </c>
      <c r="B1060" s="12" t="s">
        <v>1718</v>
      </c>
      <c r="C1060" s="12" t="str">
        <f>C1059&amp;" - Deluxe"</f>
        <v>The FTD® Pure Romance™ Rose Bouquet - Deluxe</v>
      </c>
      <c r="D1060" s="1" t="s">
        <v>138</v>
      </c>
      <c r="E1060" s="31">
        <v>49.99</v>
      </c>
      <c r="F1060" s="48">
        <f t="shared" si="173"/>
        <v>1</v>
      </c>
      <c r="G1060" s="19">
        <f t="shared" si="181"/>
        <v>49.99</v>
      </c>
      <c r="H1060" s="1" t="s">
        <v>1809</v>
      </c>
      <c r="I1060" s="46">
        <v>15</v>
      </c>
      <c r="J1060" s="46">
        <v>11</v>
      </c>
      <c r="K1060" s="46">
        <f t="shared" si="182"/>
        <v>38.1</v>
      </c>
      <c r="L1060" s="46">
        <f t="shared" si="182"/>
        <v>27.94</v>
      </c>
    </row>
    <row r="1061" spans="1:89" ht="63" customHeight="1" x14ac:dyDescent="0.2">
      <c r="A1061" s="12" t="s">
        <v>1283</v>
      </c>
      <c r="B1061" s="12" t="s">
        <v>1719</v>
      </c>
      <c r="C1061" s="12" t="str">
        <f>C1059&amp;" - Premium"</f>
        <v>The FTD® Pure Romance™ Rose Bouquet - Premium</v>
      </c>
      <c r="D1061" s="1" t="s">
        <v>138</v>
      </c>
      <c r="E1061" s="31">
        <v>64.989999999999995</v>
      </c>
      <c r="F1061" s="48">
        <f t="shared" si="173"/>
        <v>1</v>
      </c>
      <c r="G1061" s="19">
        <f t="shared" si="181"/>
        <v>64.989999999999995</v>
      </c>
      <c r="H1061" s="1" t="s">
        <v>1809</v>
      </c>
      <c r="I1061" s="46">
        <v>16</v>
      </c>
      <c r="J1061" s="46">
        <v>12</v>
      </c>
      <c r="K1061" s="46">
        <f t="shared" si="182"/>
        <v>40.64</v>
      </c>
      <c r="L1061" s="46">
        <f t="shared" si="182"/>
        <v>30.48</v>
      </c>
    </row>
    <row r="1062" spans="1:89" s="22" customFormat="1" ht="63" customHeight="1" x14ac:dyDescent="0.2">
      <c r="A1062" s="13" t="s">
        <v>1283</v>
      </c>
      <c r="B1062" s="13" t="s">
        <v>1720</v>
      </c>
      <c r="C1062" s="13" t="str">
        <f>C1059&amp;" - Exquisite"</f>
        <v>The FTD® Pure Romance™ Rose Bouquet - Exquisite</v>
      </c>
      <c r="D1062" s="22" t="s">
        <v>138</v>
      </c>
      <c r="E1062" s="33">
        <v>84.99</v>
      </c>
      <c r="F1062" s="40">
        <f t="shared" si="173"/>
        <v>1</v>
      </c>
      <c r="G1062" s="39">
        <f t="shared" si="181"/>
        <v>84.99</v>
      </c>
      <c r="H1062" s="22" t="s">
        <v>1809</v>
      </c>
      <c r="I1062" s="13">
        <v>17</v>
      </c>
      <c r="J1062" s="13">
        <v>14</v>
      </c>
      <c r="K1062" s="13">
        <f t="shared" si="182"/>
        <v>43.18</v>
      </c>
      <c r="L1062" s="13">
        <f t="shared" si="182"/>
        <v>35.56</v>
      </c>
    </row>
    <row r="1063" spans="1:89" s="65" customFormat="1" ht="69.95" customHeight="1" x14ac:dyDescent="0.2">
      <c r="A1063" s="27" t="s">
        <v>178</v>
      </c>
      <c r="B1063" s="1" t="s">
        <v>919</v>
      </c>
      <c r="C1063" s="1" t="s">
        <v>6</v>
      </c>
      <c r="D1063" s="27" t="s">
        <v>138</v>
      </c>
      <c r="E1063" s="19">
        <v>64.989999999999995</v>
      </c>
      <c r="F1063" s="48">
        <f t="shared" si="173"/>
        <v>1</v>
      </c>
      <c r="G1063" s="19">
        <f t="shared" si="177"/>
        <v>64.989999999999995</v>
      </c>
      <c r="H1063" s="98" t="s">
        <v>101</v>
      </c>
      <c r="I1063" s="46">
        <v>19</v>
      </c>
      <c r="J1063" s="46">
        <v>14</v>
      </c>
      <c r="K1063" s="46">
        <f t="shared" si="178"/>
        <v>48.26</v>
      </c>
      <c r="L1063" s="46">
        <f t="shared" si="179"/>
        <v>35.56</v>
      </c>
      <c r="M1063" s="1"/>
      <c r="N1063" s="1"/>
      <c r="O1063" s="1"/>
      <c r="P1063" s="1"/>
      <c r="Q1063" s="1"/>
      <c r="R1063" s="1">
        <v>1</v>
      </c>
      <c r="S1063" s="1"/>
      <c r="T1063" s="1"/>
      <c r="U1063" s="1"/>
      <c r="V1063" s="1"/>
      <c r="W1063" s="1"/>
      <c r="X1063" s="1">
        <v>1</v>
      </c>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row>
    <row r="1064" spans="1:89" s="65" customFormat="1" ht="69.95" customHeight="1" x14ac:dyDescent="0.2">
      <c r="A1064" s="27" t="s">
        <v>178</v>
      </c>
      <c r="B1064" s="27" t="s">
        <v>736</v>
      </c>
      <c r="C1064" s="35" t="s">
        <v>102</v>
      </c>
      <c r="D1064" s="27" t="s">
        <v>138</v>
      </c>
      <c r="E1064" s="19">
        <v>79.989999999999995</v>
      </c>
      <c r="F1064" s="48">
        <f t="shared" si="173"/>
        <v>1</v>
      </c>
      <c r="G1064" s="19">
        <f t="shared" si="177"/>
        <v>79.989999999999995</v>
      </c>
      <c r="H1064" s="1" t="s">
        <v>1809</v>
      </c>
      <c r="I1064" s="46">
        <v>20</v>
      </c>
      <c r="J1064" s="46">
        <v>16</v>
      </c>
      <c r="K1064" s="46">
        <f t="shared" si="178"/>
        <v>50.8</v>
      </c>
      <c r="L1064" s="46">
        <f t="shared" si="179"/>
        <v>40.64</v>
      </c>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row>
    <row r="1065" spans="1:89" s="65" customFormat="1" ht="69.95" customHeight="1" x14ac:dyDescent="0.2">
      <c r="A1065" s="27" t="s">
        <v>178</v>
      </c>
      <c r="B1065" s="27" t="s">
        <v>737</v>
      </c>
      <c r="C1065" s="35" t="s">
        <v>74</v>
      </c>
      <c r="D1065" s="27" t="s">
        <v>138</v>
      </c>
      <c r="E1065" s="19">
        <v>94.99</v>
      </c>
      <c r="F1065" s="48">
        <f t="shared" si="173"/>
        <v>1</v>
      </c>
      <c r="G1065" s="19">
        <f t="shared" si="177"/>
        <v>94.99</v>
      </c>
      <c r="H1065" s="1" t="s">
        <v>1809</v>
      </c>
      <c r="I1065" s="46">
        <v>22</v>
      </c>
      <c r="J1065" s="46">
        <v>18</v>
      </c>
      <c r="K1065" s="46">
        <f t="shared" si="178"/>
        <v>55.88</v>
      </c>
      <c r="L1065" s="46">
        <f t="shared" si="179"/>
        <v>45.72</v>
      </c>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row>
    <row r="1066" spans="1:89" s="65" customFormat="1" ht="69.95" customHeight="1" x14ac:dyDescent="0.2">
      <c r="A1066" s="27" t="s">
        <v>178</v>
      </c>
      <c r="B1066" s="27" t="s">
        <v>738</v>
      </c>
      <c r="C1066" s="35" t="s">
        <v>75</v>
      </c>
      <c r="D1066" s="27" t="s">
        <v>138</v>
      </c>
      <c r="E1066" s="19">
        <v>134.99</v>
      </c>
      <c r="F1066" s="48">
        <f t="shared" si="173"/>
        <v>1</v>
      </c>
      <c r="G1066" s="19">
        <f t="shared" si="177"/>
        <v>134.99</v>
      </c>
      <c r="H1066" s="1" t="s">
        <v>1809</v>
      </c>
      <c r="I1066" s="46">
        <v>26</v>
      </c>
      <c r="J1066" s="46">
        <v>21</v>
      </c>
      <c r="K1066" s="46">
        <f t="shared" si="178"/>
        <v>66.040000000000006</v>
      </c>
      <c r="L1066" s="46">
        <f t="shared" si="179"/>
        <v>53.34</v>
      </c>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row>
    <row r="1067" spans="1:89" s="4" customFormat="1" ht="61.5" customHeight="1" x14ac:dyDescent="0.2">
      <c r="A1067" s="55" t="s">
        <v>178</v>
      </c>
      <c r="B1067" s="4" t="s">
        <v>739</v>
      </c>
      <c r="C1067" s="4" t="s">
        <v>312</v>
      </c>
      <c r="D1067" s="55" t="s">
        <v>138</v>
      </c>
      <c r="E1067" s="29" t="s">
        <v>143</v>
      </c>
      <c r="F1067" s="30">
        <f t="shared" si="173"/>
        <v>1</v>
      </c>
      <c r="G1067" s="29" t="s">
        <v>143</v>
      </c>
      <c r="H1067" s="59" t="s">
        <v>1068</v>
      </c>
      <c r="I1067" s="3">
        <v>17</v>
      </c>
      <c r="J1067" s="3">
        <v>14</v>
      </c>
      <c r="K1067" s="3">
        <f t="shared" si="178"/>
        <v>43.18</v>
      </c>
      <c r="L1067" s="3">
        <f t="shared" si="179"/>
        <v>35.56</v>
      </c>
      <c r="M1067" s="1"/>
      <c r="N1067" s="1"/>
      <c r="O1067" s="1"/>
      <c r="P1067" s="1"/>
      <c r="Q1067" s="1"/>
      <c r="R1067" s="1">
        <v>1</v>
      </c>
      <c r="S1067" s="1"/>
      <c r="T1067" s="1"/>
      <c r="U1067" s="1"/>
      <c r="V1067" s="1"/>
      <c r="W1067" s="1"/>
      <c r="X1067" s="1">
        <v>1</v>
      </c>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row>
    <row r="1068" spans="1:89" ht="61.5" customHeight="1" x14ac:dyDescent="0.2">
      <c r="A1068" s="27" t="s">
        <v>178</v>
      </c>
      <c r="B1068" s="27" t="s">
        <v>740</v>
      </c>
      <c r="C1068" s="6" t="str">
        <f>C1067&amp;" - Deluxe"</f>
        <v>The FTD® Blooming Masterpiece™ Rose Bouquet - Deluxe</v>
      </c>
      <c r="D1068" s="27" t="s">
        <v>138</v>
      </c>
      <c r="E1068" s="31" t="s">
        <v>143</v>
      </c>
      <c r="F1068" s="32">
        <f t="shared" si="173"/>
        <v>1</v>
      </c>
      <c r="G1068" s="31" t="s">
        <v>143</v>
      </c>
      <c r="H1068" s="1" t="s">
        <v>1809</v>
      </c>
      <c r="I1068" s="6">
        <v>19</v>
      </c>
      <c r="J1068" s="6">
        <v>15</v>
      </c>
      <c r="K1068" s="6">
        <f t="shared" si="178"/>
        <v>48.26</v>
      </c>
      <c r="L1068" s="6">
        <f t="shared" si="179"/>
        <v>38.1</v>
      </c>
    </row>
    <row r="1069" spans="1:89" ht="61.5" customHeight="1" x14ac:dyDescent="0.2">
      <c r="A1069" s="27" t="s">
        <v>178</v>
      </c>
      <c r="B1069" s="27" t="s">
        <v>741</v>
      </c>
      <c r="C1069" s="6" t="str">
        <f>C1067&amp;" - Premium"</f>
        <v>The FTD® Blooming Masterpiece™ Rose Bouquet - Premium</v>
      </c>
      <c r="D1069" s="27" t="s">
        <v>138</v>
      </c>
      <c r="E1069" s="31" t="s">
        <v>143</v>
      </c>
      <c r="F1069" s="32">
        <f t="shared" si="173"/>
        <v>1</v>
      </c>
      <c r="G1069" s="31" t="s">
        <v>143</v>
      </c>
      <c r="H1069" s="1" t="s">
        <v>1809</v>
      </c>
      <c r="I1069" s="6">
        <v>20</v>
      </c>
      <c r="J1069" s="6">
        <v>16</v>
      </c>
      <c r="K1069" s="6">
        <f t="shared" si="178"/>
        <v>50.8</v>
      </c>
      <c r="L1069" s="6">
        <f t="shared" si="179"/>
        <v>40.64</v>
      </c>
    </row>
    <row r="1070" spans="1:89" s="5" customFormat="1" ht="50.25" customHeight="1" x14ac:dyDescent="0.2">
      <c r="A1070" s="13" t="str">
        <f>A1069</f>
        <v>E
Roses</v>
      </c>
      <c r="B1070" s="13" t="s">
        <v>852</v>
      </c>
      <c r="C1070" s="13" t="str">
        <f>C1067&amp;" - Exquisite"</f>
        <v>The FTD® Blooming Masterpiece™ Rose Bouquet - Exquisite</v>
      </c>
      <c r="D1070" s="28" t="s">
        <v>138</v>
      </c>
      <c r="E1070" s="39" t="s">
        <v>143</v>
      </c>
      <c r="F1070" s="40">
        <f t="shared" si="173"/>
        <v>1</v>
      </c>
      <c r="G1070" s="39" t="s">
        <v>143</v>
      </c>
      <c r="H1070" s="22" t="s">
        <v>1809</v>
      </c>
      <c r="I1070" s="13">
        <v>21</v>
      </c>
      <c r="J1070" s="13">
        <v>17</v>
      </c>
      <c r="K1070" s="13">
        <f t="shared" si="178"/>
        <v>53.34</v>
      </c>
      <c r="L1070" s="13">
        <f t="shared" si="179"/>
        <v>43.18</v>
      </c>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c r="CI1070" s="9"/>
      <c r="CJ1070" s="9"/>
      <c r="CK1070" s="9"/>
    </row>
    <row r="1071" spans="1:89" ht="61.5" customHeight="1" x14ac:dyDescent="0.2">
      <c r="A1071" s="27" t="s">
        <v>178</v>
      </c>
      <c r="B1071" s="1" t="s">
        <v>848</v>
      </c>
      <c r="C1071" s="1" t="s">
        <v>234</v>
      </c>
      <c r="D1071" s="27" t="s">
        <v>138</v>
      </c>
      <c r="E1071" s="31" t="s">
        <v>143</v>
      </c>
      <c r="F1071" s="32">
        <f t="shared" si="173"/>
        <v>1</v>
      </c>
      <c r="G1071" s="31" t="s">
        <v>143</v>
      </c>
      <c r="H1071" s="61" t="s">
        <v>1067</v>
      </c>
      <c r="I1071" s="6">
        <v>17</v>
      </c>
      <c r="J1071" s="6">
        <v>13</v>
      </c>
      <c r="K1071" s="6">
        <f t="shared" si="178"/>
        <v>43.18</v>
      </c>
      <c r="L1071" s="6">
        <f t="shared" si="179"/>
        <v>33.020000000000003</v>
      </c>
      <c r="R1071" s="1">
        <v>1</v>
      </c>
      <c r="X1071" s="1">
        <v>1</v>
      </c>
    </row>
    <row r="1072" spans="1:89" ht="61.5" customHeight="1" x14ac:dyDescent="0.2">
      <c r="A1072" s="27" t="s">
        <v>178</v>
      </c>
      <c r="B1072" s="27" t="s">
        <v>742</v>
      </c>
      <c r="C1072" s="6" t="str">
        <f>C1071&amp;" - Deluxe"</f>
        <v>The FTD® Enchanting™ Rose Bouquet - Deluxe</v>
      </c>
      <c r="D1072" s="27" t="s">
        <v>138</v>
      </c>
      <c r="E1072" s="31" t="s">
        <v>143</v>
      </c>
      <c r="F1072" s="32">
        <f t="shared" si="173"/>
        <v>1</v>
      </c>
      <c r="G1072" s="31" t="s">
        <v>143</v>
      </c>
      <c r="H1072" s="1" t="s">
        <v>1809</v>
      </c>
      <c r="I1072" s="6">
        <v>18</v>
      </c>
      <c r="J1072" s="6">
        <v>14</v>
      </c>
      <c r="K1072" s="6">
        <f t="shared" si="178"/>
        <v>45.72</v>
      </c>
      <c r="L1072" s="6">
        <f t="shared" si="179"/>
        <v>35.56</v>
      </c>
    </row>
    <row r="1073" spans="1:89" s="22" customFormat="1" ht="61.5" customHeight="1" x14ac:dyDescent="0.2">
      <c r="A1073" s="28" t="s">
        <v>178</v>
      </c>
      <c r="B1073" s="28" t="s">
        <v>743</v>
      </c>
      <c r="C1073" s="8" t="str">
        <f>C1071&amp;" - Premium"</f>
        <v>The FTD® Enchanting™ Rose Bouquet - Premium</v>
      </c>
      <c r="D1073" s="28" t="s">
        <v>138</v>
      </c>
      <c r="E1073" s="33" t="s">
        <v>143</v>
      </c>
      <c r="F1073" s="34">
        <f t="shared" si="173"/>
        <v>1</v>
      </c>
      <c r="G1073" s="33" t="s">
        <v>143</v>
      </c>
      <c r="H1073" s="22" t="s">
        <v>1809</v>
      </c>
      <c r="I1073" s="8">
        <v>19</v>
      </c>
      <c r="J1073" s="8">
        <v>15</v>
      </c>
      <c r="K1073" s="8">
        <f t="shared" si="178"/>
        <v>48.26</v>
      </c>
      <c r="L1073" s="8">
        <f t="shared" si="179"/>
        <v>38.1</v>
      </c>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row>
    <row r="1074" spans="1:89" s="23" customFormat="1" ht="61.5" customHeight="1" x14ac:dyDescent="0.2">
      <c r="A1074" s="56" t="s">
        <v>178</v>
      </c>
      <c r="B1074" s="23" t="s">
        <v>849</v>
      </c>
      <c r="C1074" s="23" t="s">
        <v>313</v>
      </c>
      <c r="D1074" s="56" t="s">
        <v>138</v>
      </c>
      <c r="E1074" s="53">
        <v>29.99</v>
      </c>
      <c r="F1074" s="54">
        <f t="shared" ref="F1074:F1110" si="183">$F$1</f>
        <v>1</v>
      </c>
      <c r="G1074" s="53">
        <f t="shared" ref="G1074:G1110" si="184">VALUE(TRUNC(E1074*F1074,0)&amp;".99")</f>
        <v>29.99</v>
      </c>
      <c r="H1074" s="60" t="s">
        <v>1069</v>
      </c>
      <c r="I1074" s="25">
        <v>15</v>
      </c>
      <c r="J1074" s="25">
        <v>12</v>
      </c>
      <c r="K1074" s="25">
        <f t="shared" si="178"/>
        <v>38.1</v>
      </c>
      <c r="L1074" s="25">
        <f t="shared" si="179"/>
        <v>30.48</v>
      </c>
      <c r="M1074" s="1"/>
      <c r="N1074" s="1"/>
      <c r="O1074" s="1"/>
      <c r="P1074" s="1"/>
      <c r="Q1074" s="1"/>
      <c r="R1074" s="1">
        <v>1</v>
      </c>
      <c r="S1074" s="1"/>
      <c r="T1074" s="1"/>
      <c r="U1074" s="1"/>
      <c r="V1074" s="1"/>
      <c r="W1074" s="1"/>
      <c r="X1074" s="1">
        <v>1</v>
      </c>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row>
    <row r="1075" spans="1:89" s="4" customFormat="1" ht="63" customHeight="1" x14ac:dyDescent="0.2">
      <c r="A1075" s="4" t="s">
        <v>1283</v>
      </c>
      <c r="B1075" s="4" t="s">
        <v>1721</v>
      </c>
      <c r="C1075" s="4" t="s">
        <v>235</v>
      </c>
      <c r="D1075" s="4" t="s">
        <v>138</v>
      </c>
      <c r="E1075" s="29">
        <v>89.99</v>
      </c>
      <c r="F1075" s="50">
        <f t="shared" si="183"/>
        <v>1</v>
      </c>
      <c r="G1075" s="21">
        <f>VALUE(TRUNC(E1075*F1075,0)&amp;".99")</f>
        <v>89.99</v>
      </c>
      <c r="H1075" s="59" t="s">
        <v>2022</v>
      </c>
      <c r="I1075" s="45">
        <v>11</v>
      </c>
      <c r="J1075" s="45">
        <v>10</v>
      </c>
      <c r="K1075" s="45">
        <f>I1075*2.54</f>
        <v>27.94</v>
      </c>
      <c r="L1075" s="45">
        <f>J1075*2.54</f>
        <v>25.4</v>
      </c>
      <c r="M1075" s="1"/>
      <c r="N1075" s="1"/>
      <c r="O1075" s="1"/>
      <c r="P1075" s="1"/>
      <c r="Q1075" s="1"/>
      <c r="R1075" s="1">
        <v>1</v>
      </c>
      <c r="S1075" s="1"/>
      <c r="T1075" s="1"/>
      <c r="U1075" s="1"/>
      <c r="V1075" s="1"/>
      <c r="W1075" s="1">
        <v>1</v>
      </c>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row>
    <row r="1076" spans="1:89" ht="63" customHeight="1" x14ac:dyDescent="0.2">
      <c r="A1076" s="12" t="s">
        <v>1283</v>
      </c>
      <c r="B1076" s="12" t="s">
        <v>1722</v>
      </c>
      <c r="C1076" s="12" t="str">
        <f>C1075&amp;" - Deluxe"</f>
        <v>The FTD® Abundant Rose™ Bouquet - Deluxe</v>
      </c>
      <c r="D1076" s="1" t="s">
        <v>138</v>
      </c>
      <c r="E1076" s="31">
        <v>104.99</v>
      </c>
      <c r="F1076" s="48">
        <f t="shared" si="183"/>
        <v>1</v>
      </c>
      <c r="G1076" s="19">
        <f>VALUE(TRUNC(E1076*F1076,0)&amp;".99")</f>
        <v>104.99</v>
      </c>
      <c r="H1076" s="1" t="s">
        <v>1809</v>
      </c>
      <c r="I1076" s="46">
        <v>11</v>
      </c>
      <c r="J1076" s="46">
        <v>11</v>
      </c>
      <c r="K1076" s="46">
        <f>I1076*2.54</f>
        <v>27.94</v>
      </c>
      <c r="L1076" s="46">
        <f>J1076*2.54</f>
        <v>27.94</v>
      </c>
    </row>
    <row r="1077" spans="1:89" s="4" customFormat="1" ht="60.75" customHeight="1" x14ac:dyDescent="0.2">
      <c r="A1077" s="4" t="s">
        <v>178</v>
      </c>
      <c r="B1077" s="4" t="s">
        <v>920</v>
      </c>
      <c r="C1077" s="4" t="s">
        <v>314</v>
      </c>
      <c r="D1077" s="55" t="s">
        <v>138</v>
      </c>
      <c r="E1077" s="21">
        <v>62.99</v>
      </c>
      <c r="F1077" s="50">
        <f t="shared" si="183"/>
        <v>1</v>
      </c>
      <c r="G1077" s="21">
        <f t="shared" si="184"/>
        <v>62.99</v>
      </c>
      <c r="H1077" s="59" t="s">
        <v>1070</v>
      </c>
      <c r="I1077" s="45">
        <v>18</v>
      </c>
      <c r="J1077" s="45">
        <v>12</v>
      </c>
      <c r="K1077" s="45">
        <f t="shared" si="178"/>
        <v>45.72</v>
      </c>
      <c r="L1077" s="45">
        <f t="shared" si="179"/>
        <v>30.48</v>
      </c>
      <c r="M1077" s="1"/>
      <c r="N1077" s="1"/>
      <c r="O1077" s="1"/>
      <c r="P1077" s="1"/>
      <c r="Q1077" s="1"/>
      <c r="R1077" s="1">
        <v>1</v>
      </c>
      <c r="S1077" s="1"/>
      <c r="T1077" s="1"/>
      <c r="U1077" s="1"/>
      <c r="V1077" s="1"/>
      <c r="W1077" s="1"/>
      <c r="X1077" s="1">
        <v>1</v>
      </c>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row>
    <row r="1078" spans="1:89" ht="60.75" customHeight="1" x14ac:dyDescent="0.2">
      <c r="A1078" s="12" t="s">
        <v>178</v>
      </c>
      <c r="B1078" s="27" t="s">
        <v>746</v>
      </c>
      <c r="C1078" s="12" t="str">
        <f>C1077&amp;" - Deluxe"</f>
        <v>The FTD® Pure Enchantment™ Rose Bouquet - Deluxe</v>
      </c>
      <c r="D1078" s="27" t="s">
        <v>138</v>
      </c>
      <c r="E1078" s="19">
        <v>82.99</v>
      </c>
      <c r="F1078" s="48">
        <f t="shared" si="183"/>
        <v>1</v>
      </c>
      <c r="G1078" s="19">
        <f t="shared" si="184"/>
        <v>82.99</v>
      </c>
      <c r="H1078" s="1" t="s">
        <v>1809</v>
      </c>
      <c r="I1078" s="46">
        <v>20</v>
      </c>
      <c r="J1078" s="46">
        <v>14</v>
      </c>
      <c r="K1078" s="46">
        <f t="shared" si="178"/>
        <v>50.8</v>
      </c>
      <c r="L1078" s="46">
        <f t="shared" si="179"/>
        <v>35.56</v>
      </c>
    </row>
    <row r="1079" spans="1:89" ht="60.75" customHeight="1" x14ac:dyDescent="0.2">
      <c r="A1079" s="12" t="s">
        <v>178</v>
      </c>
      <c r="B1079" s="27" t="s">
        <v>747</v>
      </c>
      <c r="C1079" s="12" t="str">
        <f>C1077&amp;" - Premium"</f>
        <v>The FTD® Pure Enchantment™ Rose Bouquet - Premium</v>
      </c>
      <c r="D1079" s="27" t="s">
        <v>138</v>
      </c>
      <c r="E1079" s="19">
        <v>115.99</v>
      </c>
      <c r="F1079" s="48">
        <f t="shared" si="183"/>
        <v>1</v>
      </c>
      <c r="G1079" s="19">
        <f t="shared" si="184"/>
        <v>115.99</v>
      </c>
      <c r="H1079" s="1" t="s">
        <v>1809</v>
      </c>
      <c r="I1079" s="46">
        <v>24</v>
      </c>
      <c r="J1079" s="46">
        <v>18</v>
      </c>
      <c r="K1079" s="46">
        <f t="shared" si="178"/>
        <v>60.96</v>
      </c>
      <c r="L1079" s="46">
        <f t="shared" si="179"/>
        <v>45.72</v>
      </c>
    </row>
    <row r="1080" spans="1:89" s="5" customFormat="1" ht="55.5" customHeight="1" x14ac:dyDescent="0.2">
      <c r="A1080" s="8" t="str">
        <f>A1079</f>
        <v>E
Roses</v>
      </c>
      <c r="B1080" s="8" t="str">
        <f xml:space="preserve"> SUBSTITUTE(B1077, "s", "e")</f>
        <v>E6-4821e</v>
      </c>
      <c r="C1080" s="26" t="str">
        <f>C1077&amp;" - Exquisite"</f>
        <v>The FTD® Pure Enchantment™ Rose Bouquet - Exquisite</v>
      </c>
      <c r="D1080" s="26" t="str">
        <f>D1079</f>
        <v>Roses</v>
      </c>
      <c r="E1080" s="39">
        <v>125.99</v>
      </c>
      <c r="F1080" s="40">
        <f t="shared" si="183"/>
        <v>1</v>
      </c>
      <c r="G1080" s="39">
        <f t="shared" si="184"/>
        <v>125.99</v>
      </c>
      <c r="H1080" s="26" t="str">
        <f>H1079</f>
        <v>"  "</v>
      </c>
      <c r="I1080" s="8">
        <v>24</v>
      </c>
      <c r="J1080" s="8">
        <v>18</v>
      </c>
      <c r="K1080" s="8">
        <f t="shared" si="178"/>
        <v>60.96</v>
      </c>
      <c r="L1080" s="8">
        <f t="shared" si="179"/>
        <v>45.72</v>
      </c>
    </row>
    <row r="1081" spans="1:89" s="65" customFormat="1" ht="69.95" customHeight="1" x14ac:dyDescent="0.2">
      <c r="A1081" s="55" t="s">
        <v>178</v>
      </c>
      <c r="B1081" s="4" t="s">
        <v>921</v>
      </c>
      <c r="C1081" s="1" t="s">
        <v>4</v>
      </c>
      <c r="D1081" s="55" t="s">
        <v>138</v>
      </c>
      <c r="E1081" s="21">
        <v>64.989999999999995</v>
      </c>
      <c r="F1081" s="50">
        <f t="shared" si="183"/>
        <v>1</v>
      </c>
      <c r="G1081" s="21">
        <f t="shared" si="184"/>
        <v>64.989999999999995</v>
      </c>
      <c r="H1081" s="64" t="s">
        <v>97</v>
      </c>
      <c r="I1081" s="45">
        <v>19</v>
      </c>
      <c r="J1081" s="45">
        <v>15</v>
      </c>
      <c r="K1081" s="45">
        <f t="shared" si="178"/>
        <v>48.26</v>
      </c>
      <c r="L1081" s="45">
        <f t="shared" si="179"/>
        <v>38.1</v>
      </c>
      <c r="M1081" s="1"/>
      <c r="N1081" s="1"/>
      <c r="O1081" s="1"/>
      <c r="P1081" s="1"/>
      <c r="Q1081" s="1"/>
      <c r="R1081" s="1">
        <v>1</v>
      </c>
      <c r="S1081" s="1"/>
      <c r="T1081" s="1"/>
      <c r="U1081" s="1"/>
      <c r="V1081" s="1"/>
      <c r="W1081" s="1"/>
      <c r="X1081" s="1">
        <v>1</v>
      </c>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row>
    <row r="1082" spans="1:89" s="65" customFormat="1" ht="69.95" customHeight="1" x14ac:dyDescent="0.2">
      <c r="A1082" s="27" t="s">
        <v>178</v>
      </c>
      <c r="B1082" s="27" t="s">
        <v>748</v>
      </c>
      <c r="C1082" s="35" t="s">
        <v>98</v>
      </c>
      <c r="D1082" s="27" t="s">
        <v>138</v>
      </c>
      <c r="E1082" s="19">
        <v>79.989999999999995</v>
      </c>
      <c r="F1082" s="48">
        <f t="shared" si="183"/>
        <v>1</v>
      </c>
      <c r="G1082" s="19">
        <f t="shared" si="184"/>
        <v>79.989999999999995</v>
      </c>
      <c r="H1082" s="1" t="s">
        <v>1809</v>
      </c>
      <c r="I1082" s="46">
        <v>21</v>
      </c>
      <c r="J1082" s="46">
        <v>17</v>
      </c>
      <c r="K1082" s="46">
        <f t="shared" si="178"/>
        <v>53.34</v>
      </c>
      <c r="L1082" s="46">
        <f t="shared" si="179"/>
        <v>43.18</v>
      </c>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row>
    <row r="1083" spans="1:89" s="65" customFormat="1" ht="69.95" customHeight="1" x14ac:dyDescent="0.2">
      <c r="A1083" s="27" t="s">
        <v>178</v>
      </c>
      <c r="B1083" s="27" t="s">
        <v>749</v>
      </c>
      <c r="C1083" s="35" t="s">
        <v>99</v>
      </c>
      <c r="D1083" s="27" t="s">
        <v>138</v>
      </c>
      <c r="E1083" s="19">
        <v>94.99</v>
      </c>
      <c r="F1083" s="48">
        <f t="shared" si="183"/>
        <v>1</v>
      </c>
      <c r="G1083" s="19">
        <f t="shared" si="184"/>
        <v>94.99</v>
      </c>
      <c r="H1083" s="1" t="s">
        <v>1809</v>
      </c>
      <c r="I1083" s="46">
        <v>22</v>
      </c>
      <c r="J1083" s="46">
        <v>18</v>
      </c>
      <c r="K1083" s="46">
        <f t="shared" si="178"/>
        <v>55.88</v>
      </c>
      <c r="L1083" s="46">
        <f t="shared" si="179"/>
        <v>45.72</v>
      </c>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row>
    <row r="1084" spans="1:89" s="65" customFormat="1" ht="69.95" customHeight="1" x14ac:dyDescent="0.2">
      <c r="A1084" s="28" t="s">
        <v>178</v>
      </c>
      <c r="B1084" s="28" t="s">
        <v>750</v>
      </c>
      <c r="C1084" s="36" t="s">
        <v>100</v>
      </c>
      <c r="D1084" s="28" t="s">
        <v>138</v>
      </c>
      <c r="E1084" s="20">
        <v>134.99</v>
      </c>
      <c r="F1084" s="49">
        <f t="shared" si="183"/>
        <v>1</v>
      </c>
      <c r="G1084" s="20">
        <f t="shared" si="184"/>
        <v>134.99</v>
      </c>
      <c r="H1084" s="22" t="s">
        <v>1809</v>
      </c>
      <c r="I1084" s="47">
        <v>26</v>
      </c>
      <c r="J1084" s="47">
        <v>22</v>
      </c>
      <c r="K1084" s="47">
        <f t="shared" si="178"/>
        <v>66.040000000000006</v>
      </c>
      <c r="L1084" s="47">
        <f t="shared" si="179"/>
        <v>55.88</v>
      </c>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row>
    <row r="1085" spans="1:89" s="4" customFormat="1" ht="63" customHeight="1" x14ac:dyDescent="0.2">
      <c r="A1085" s="4" t="s">
        <v>1283</v>
      </c>
      <c r="B1085" s="4" t="s">
        <v>1727</v>
      </c>
      <c r="C1085" s="4" t="s">
        <v>232</v>
      </c>
      <c r="D1085" s="4" t="s">
        <v>138</v>
      </c>
      <c r="E1085" s="29">
        <v>69.989999999999995</v>
      </c>
      <c r="F1085" s="50">
        <f t="shared" si="183"/>
        <v>1</v>
      </c>
      <c r="G1085" s="21">
        <f>VALUE(TRUNC(E1085*F1085,0)&amp;".99")</f>
        <v>69.989999999999995</v>
      </c>
      <c r="H1085" s="59" t="s">
        <v>2023</v>
      </c>
      <c r="I1085" s="45">
        <v>18</v>
      </c>
      <c r="J1085" s="45">
        <v>12</v>
      </c>
      <c r="K1085" s="45">
        <f t="shared" ref="K1085:L1087" si="185">I1085*2.54</f>
        <v>45.72</v>
      </c>
      <c r="L1085" s="45">
        <f t="shared" si="185"/>
        <v>30.48</v>
      </c>
      <c r="M1085" s="1"/>
      <c r="N1085" s="1"/>
      <c r="O1085" s="1"/>
      <c r="P1085" s="1"/>
      <c r="Q1085" s="1"/>
      <c r="R1085" s="1">
        <v>1</v>
      </c>
      <c r="S1085" s="1"/>
      <c r="T1085" s="1"/>
      <c r="U1085" s="1"/>
      <c r="V1085" s="1"/>
      <c r="W1085" s="1">
        <v>1</v>
      </c>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row>
    <row r="1086" spans="1:89" ht="63" customHeight="1" x14ac:dyDescent="0.2">
      <c r="A1086" s="12" t="s">
        <v>1283</v>
      </c>
      <c r="B1086" s="12" t="s">
        <v>1728</v>
      </c>
      <c r="C1086" s="12" t="str">
        <f>C1085&amp;" - Deluxe"</f>
        <v>The FTD® Contemporary™ Rose Bouquet - Deluxe</v>
      </c>
      <c r="D1086" s="1" t="s">
        <v>138</v>
      </c>
      <c r="E1086" s="31">
        <v>79.989999999999995</v>
      </c>
      <c r="F1086" s="48">
        <f t="shared" si="183"/>
        <v>1</v>
      </c>
      <c r="G1086" s="19">
        <f>VALUE(TRUNC(E1086*F1086,0)&amp;".99")</f>
        <v>79.989999999999995</v>
      </c>
      <c r="H1086" s="1" t="s">
        <v>1809</v>
      </c>
      <c r="I1086" s="46">
        <v>18</v>
      </c>
      <c r="J1086" s="46">
        <v>13</v>
      </c>
      <c r="K1086" s="46">
        <f t="shared" si="185"/>
        <v>45.72</v>
      </c>
      <c r="L1086" s="46">
        <f t="shared" si="185"/>
        <v>33.020000000000003</v>
      </c>
    </row>
    <row r="1087" spans="1:89" ht="63" customHeight="1" x14ac:dyDescent="0.2">
      <c r="A1087" s="12" t="s">
        <v>1283</v>
      </c>
      <c r="B1087" s="12" t="s">
        <v>1729</v>
      </c>
      <c r="C1087" s="12" t="str">
        <f>C1085&amp;" - Premium"</f>
        <v>The FTD® Contemporary™ Rose Bouquet - Premium</v>
      </c>
      <c r="D1087" s="1" t="s">
        <v>138</v>
      </c>
      <c r="E1087" s="31">
        <v>94.99</v>
      </c>
      <c r="F1087" s="48">
        <f t="shared" si="183"/>
        <v>1</v>
      </c>
      <c r="G1087" s="19">
        <f>VALUE(TRUNC(E1087*F1087,0)&amp;".99")</f>
        <v>94.99</v>
      </c>
      <c r="H1087" s="1" t="s">
        <v>1809</v>
      </c>
      <c r="I1087" s="46">
        <v>18</v>
      </c>
      <c r="J1087" s="46">
        <v>15</v>
      </c>
      <c r="K1087" s="46">
        <f t="shared" si="185"/>
        <v>45.72</v>
      </c>
      <c r="L1087" s="46">
        <f t="shared" si="185"/>
        <v>38.1</v>
      </c>
    </row>
    <row r="1088" spans="1:89" s="65" customFormat="1" ht="69.95" customHeight="1" x14ac:dyDescent="0.2">
      <c r="A1088" s="55" t="s">
        <v>178</v>
      </c>
      <c r="B1088" s="4" t="s">
        <v>922</v>
      </c>
      <c r="C1088" s="1" t="s">
        <v>10</v>
      </c>
      <c r="D1088" s="55" t="s">
        <v>138</v>
      </c>
      <c r="E1088" s="21">
        <v>64.989999999999995</v>
      </c>
      <c r="F1088" s="50">
        <f t="shared" si="183"/>
        <v>1</v>
      </c>
      <c r="G1088" s="21">
        <f t="shared" si="184"/>
        <v>64.989999999999995</v>
      </c>
      <c r="H1088" s="64" t="s">
        <v>1841</v>
      </c>
      <c r="I1088" s="45">
        <v>18</v>
      </c>
      <c r="J1088" s="45">
        <v>12</v>
      </c>
      <c r="K1088" s="45">
        <f t="shared" si="178"/>
        <v>45.72</v>
      </c>
      <c r="L1088" s="45">
        <f t="shared" si="179"/>
        <v>30.48</v>
      </c>
      <c r="M1088" s="1"/>
      <c r="N1088" s="1"/>
      <c r="O1088" s="1"/>
      <c r="P1088" s="1"/>
      <c r="Q1088" s="1"/>
      <c r="R1088" s="1">
        <v>1</v>
      </c>
      <c r="S1088" s="1"/>
      <c r="T1088" s="1"/>
      <c r="U1088" s="1"/>
      <c r="V1088" s="1"/>
      <c r="W1088" s="1"/>
      <c r="X1088" s="1">
        <v>1</v>
      </c>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row>
    <row r="1089" spans="1:89" s="65" customFormat="1" ht="69.95" customHeight="1" x14ac:dyDescent="0.2">
      <c r="A1089" s="27" t="s">
        <v>178</v>
      </c>
      <c r="B1089" s="27" t="s">
        <v>753</v>
      </c>
      <c r="C1089" s="35" t="s">
        <v>126</v>
      </c>
      <c r="D1089" s="27" t="s">
        <v>138</v>
      </c>
      <c r="E1089" s="19">
        <v>79.989999999999995</v>
      </c>
      <c r="F1089" s="48">
        <f t="shared" si="183"/>
        <v>1</v>
      </c>
      <c r="G1089" s="19">
        <f t="shared" si="184"/>
        <v>79.989999999999995</v>
      </c>
      <c r="H1089" s="1" t="s">
        <v>1809</v>
      </c>
      <c r="I1089" s="46">
        <v>20</v>
      </c>
      <c r="J1089" s="46">
        <v>16</v>
      </c>
      <c r="K1089" s="46">
        <f t="shared" si="178"/>
        <v>50.8</v>
      </c>
      <c r="L1089" s="46">
        <f t="shared" si="179"/>
        <v>40.64</v>
      </c>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row>
    <row r="1090" spans="1:89" s="65" customFormat="1" ht="69.95" customHeight="1" x14ac:dyDescent="0.2">
      <c r="A1090" s="27" t="s">
        <v>178</v>
      </c>
      <c r="B1090" s="27" t="s">
        <v>754</v>
      </c>
      <c r="C1090" s="35" t="s">
        <v>127</v>
      </c>
      <c r="D1090" s="27" t="s">
        <v>138</v>
      </c>
      <c r="E1090" s="19">
        <v>94.99</v>
      </c>
      <c r="F1090" s="48">
        <f t="shared" si="183"/>
        <v>1</v>
      </c>
      <c r="G1090" s="19">
        <f t="shared" si="184"/>
        <v>94.99</v>
      </c>
      <c r="H1090" s="1" t="s">
        <v>1809</v>
      </c>
      <c r="I1090" s="46">
        <v>22</v>
      </c>
      <c r="J1090" s="46">
        <v>18</v>
      </c>
      <c r="K1090" s="46">
        <f t="shared" si="178"/>
        <v>55.88</v>
      </c>
      <c r="L1090" s="46">
        <f t="shared" si="179"/>
        <v>45.72</v>
      </c>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row>
    <row r="1091" spans="1:89" s="65" customFormat="1" ht="69.95" customHeight="1" x14ac:dyDescent="0.2">
      <c r="A1091" s="28" t="s">
        <v>178</v>
      </c>
      <c r="B1091" s="28" t="s">
        <v>755</v>
      </c>
      <c r="C1091" s="36" t="s">
        <v>128</v>
      </c>
      <c r="D1091" s="28" t="s">
        <v>138</v>
      </c>
      <c r="E1091" s="20">
        <v>134.99</v>
      </c>
      <c r="F1091" s="49">
        <f t="shared" si="183"/>
        <v>1</v>
      </c>
      <c r="G1091" s="20">
        <f t="shared" si="184"/>
        <v>134.99</v>
      </c>
      <c r="H1091" s="22" t="s">
        <v>1809</v>
      </c>
      <c r="I1091" s="47">
        <v>26</v>
      </c>
      <c r="J1091" s="47">
        <v>21</v>
      </c>
      <c r="K1091" s="47">
        <f t="shared" si="178"/>
        <v>66.040000000000006</v>
      </c>
      <c r="L1091" s="47">
        <f t="shared" si="179"/>
        <v>53.34</v>
      </c>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row>
    <row r="1092" spans="1:89" s="65" customFormat="1" ht="69.95" customHeight="1" x14ac:dyDescent="0.2">
      <c r="A1092" s="55" t="s">
        <v>178</v>
      </c>
      <c r="B1092" s="4" t="s">
        <v>923</v>
      </c>
      <c r="C1092" s="1" t="s">
        <v>332</v>
      </c>
      <c r="D1092" s="55" t="s">
        <v>138</v>
      </c>
      <c r="E1092" s="21">
        <v>64.989999999999995</v>
      </c>
      <c r="F1092" s="50">
        <f t="shared" si="183"/>
        <v>1</v>
      </c>
      <c r="G1092" s="21">
        <f t="shared" si="184"/>
        <v>64.989999999999995</v>
      </c>
      <c r="H1092" s="64" t="s">
        <v>1071</v>
      </c>
      <c r="I1092" s="45">
        <v>19</v>
      </c>
      <c r="J1092" s="45">
        <v>14</v>
      </c>
      <c r="K1092" s="45">
        <f t="shared" ref="K1092:K1110" si="186">I1092*2.54</f>
        <v>48.26</v>
      </c>
      <c r="L1092" s="45">
        <f t="shared" ref="L1092:L1110" si="187">J1092*2.54</f>
        <v>35.56</v>
      </c>
      <c r="M1092" s="1"/>
      <c r="N1092" s="1"/>
      <c r="O1092" s="1"/>
      <c r="P1092" s="1"/>
      <c r="Q1092" s="1"/>
      <c r="R1092" s="1">
        <v>1</v>
      </c>
      <c r="S1092" s="1"/>
      <c r="T1092" s="1"/>
      <c r="U1092" s="1"/>
      <c r="V1092" s="1"/>
      <c r="W1092" s="1"/>
      <c r="X1092" s="1">
        <v>1</v>
      </c>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row>
    <row r="1093" spans="1:89" s="65" customFormat="1" ht="69.95" customHeight="1" x14ac:dyDescent="0.2">
      <c r="A1093" s="27" t="s">
        <v>178</v>
      </c>
      <c r="B1093" s="27" t="s">
        <v>756</v>
      </c>
      <c r="C1093" s="35" t="str">
        <f>C1092&amp;" - Deluxe"</f>
        <v>The FTD® Graceful Grandeur™ Rose Bouquet  - Deluxe</v>
      </c>
      <c r="D1093" s="27" t="s">
        <v>138</v>
      </c>
      <c r="E1093" s="19">
        <v>79.989999999999995</v>
      </c>
      <c r="F1093" s="48">
        <f t="shared" si="183"/>
        <v>1</v>
      </c>
      <c r="G1093" s="19">
        <f t="shared" si="184"/>
        <v>79.989999999999995</v>
      </c>
      <c r="H1093" s="1" t="s">
        <v>1809</v>
      </c>
      <c r="I1093" s="46">
        <v>21</v>
      </c>
      <c r="J1093" s="46">
        <v>15</v>
      </c>
      <c r="K1093" s="46">
        <f t="shared" si="186"/>
        <v>53.34</v>
      </c>
      <c r="L1093" s="46">
        <f t="shared" si="187"/>
        <v>38.1</v>
      </c>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row>
    <row r="1094" spans="1:89" s="65" customFormat="1" ht="69.95" customHeight="1" x14ac:dyDescent="0.2">
      <c r="A1094" s="27" t="s">
        <v>178</v>
      </c>
      <c r="B1094" s="27" t="s">
        <v>757</v>
      </c>
      <c r="C1094" s="35" t="str">
        <f>C1092&amp;" - Premium"</f>
        <v>The FTD® Graceful Grandeur™ Rose Bouquet  - Premium</v>
      </c>
      <c r="D1094" s="27" t="s">
        <v>138</v>
      </c>
      <c r="E1094" s="19">
        <v>94.99</v>
      </c>
      <c r="F1094" s="48">
        <f t="shared" si="183"/>
        <v>1</v>
      </c>
      <c r="G1094" s="19">
        <f t="shared" si="184"/>
        <v>94.99</v>
      </c>
      <c r="H1094" s="1" t="s">
        <v>1809</v>
      </c>
      <c r="I1094" s="46">
        <v>23</v>
      </c>
      <c r="J1094" s="46">
        <v>18</v>
      </c>
      <c r="K1094" s="46">
        <f t="shared" si="186"/>
        <v>58.42</v>
      </c>
      <c r="L1094" s="46">
        <f t="shared" si="187"/>
        <v>45.72</v>
      </c>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row>
    <row r="1095" spans="1:89" s="65" customFormat="1" ht="69.95" customHeight="1" x14ac:dyDescent="0.2">
      <c r="A1095" s="28" t="s">
        <v>178</v>
      </c>
      <c r="B1095" s="28" t="s">
        <v>758</v>
      </c>
      <c r="C1095" s="36" t="str">
        <f>C1092&amp;" - Exquisite"</f>
        <v>The FTD® Graceful Grandeur™ Rose Bouquet  - Exquisite</v>
      </c>
      <c r="D1095" s="28" t="s">
        <v>138</v>
      </c>
      <c r="E1095" s="20">
        <v>134.99</v>
      </c>
      <c r="F1095" s="49">
        <f t="shared" si="183"/>
        <v>1</v>
      </c>
      <c r="G1095" s="20">
        <f t="shared" si="184"/>
        <v>134.99</v>
      </c>
      <c r="H1095" s="22" t="s">
        <v>1809</v>
      </c>
      <c r="I1095" s="47">
        <v>26</v>
      </c>
      <c r="J1095" s="47">
        <v>21</v>
      </c>
      <c r="K1095" s="47">
        <f t="shared" si="186"/>
        <v>66.040000000000006</v>
      </c>
      <c r="L1095" s="47">
        <f t="shared" si="187"/>
        <v>53.34</v>
      </c>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row>
    <row r="1096" spans="1:89" s="65" customFormat="1" ht="69.95" customHeight="1" x14ac:dyDescent="0.2">
      <c r="A1096" s="55" t="s">
        <v>178</v>
      </c>
      <c r="B1096" s="4" t="s">
        <v>924</v>
      </c>
      <c r="C1096" s="1" t="s">
        <v>3</v>
      </c>
      <c r="D1096" s="55" t="s">
        <v>138</v>
      </c>
      <c r="E1096" s="21">
        <v>64.989999999999995</v>
      </c>
      <c r="F1096" s="50">
        <f t="shared" si="183"/>
        <v>1</v>
      </c>
      <c r="G1096" s="21">
        <f t="shared" si="184"/>
        <v>64.989999999999995</v>
      </c>
      <c r="H1096" s="64" t="s">
        <v>133</v>
      </c>
      <c r="I1096" s="45">
        <v>19</v>
      </c>
      <c r="J1096" s="45">
        <v>15</v>
      </c>
      <c r="K1096" s="45">
        <f t="shared" si="186"/>
        <v>48.26</v>
      </c>
      <c r="L1096" s="45">
        <f t="shared" si="187"/>
        <v>38.1</v>
      </c>
      <c r="M1096" s="1"/>
      <c r="N1096" s="1"/>
      <c r="O1096" s="1"/>
      <c r="P1096" s="1"/>
      <c r="Q1096" s="1"/>
      <c r="R1096" s="1">
        <v>1</v>
      </c>
      <c r="S1096" s="1"/>
      <c r="T1096" s="1"/>
      <c r="U1096" s="1"/>
      <c r="V1096" s="1"/>
      <c r="W1096" s="1"/>
      <c r="X1096" s="1">
        <v>1</v>
      </c>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row>
    <row r="1097" spans="1:89" s="65" customFormat="1" ht="69.95" customHeight="1" x14ac:dyDescent="0.2">
      <c r="A1097" s="27" t="s">
        <v>178</v>
      </c>
      <c r="B1097" s="27" t="s">
        <v>872</v>
      </c>
      <c r="C1097" s="35" t="s">
        <v>134</v>
      </c>
      <c r="D1097" s="27" t="s">
        <v>138</v>
      </c>
      <c r="E1097" s="19">
        <v>79.989999999999995</v>
      </c>
      <c r="F1097" s="48">
        <f t="shared" si="183"/>
        <v>1</v>
      </c>
      <c r="G1097" s="19">
        <f t="shared" si="184"/>
        <v>79.989999999999995</v>
      </c>
      <c r="H1097" s="1" t="s">
        <v>1809</v>
      </c>
      <c r="I1097" s="46">
        <v>21</v>
      </c>
      <c r="J1097" s="46">
        <v>17</v>
      </c>
      <c r="K1097" s="46">
        <f t="shared" si="186"/>
        <v>53.34</v>
      </c>
      <c r="L1097" s="46">
        <f t="shared" si="187"/>
        <v>43.18</v>
      </c>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row>
    <row r="1098" spans="1:89" s="65" customFormat="1" ht="69.95" customHeight="1" x14ac:dyDescent="0.2">
      <c r="A1098" s="27" t="s">
        <v>178</v>
      </c>
      <c r="B1098" s="27" t="s">
        <v>759</v>
      </c>
      <c r="C1098" s="35" t="s">
        <v>135</v>
      </c>
      <c r="D1098" s="27" t="s">
        <v>138</v>
      </c>
      <c r="E1098" s="19">
        <v>94.99</v>
      </c>
      <c r="F1098" s="48">
        <f t="shared" si="183"/>
        <v>1</v>
      </c>
      <c r="G1098" s="19">
        <f t="shared" si="184"/>
        <v>94.99</v>
      </c>
      <c r="H1098" s="1" t="s">
        <v>1809</v>
      </c>
      <c r="I1098" s="46">
        <v>22</v>
      </c>
      <c r="J1098" s="46">
        <v>18</v>
      </c>
      <c r="K1098" s="46">
        <f t="shared" si="186"/>
        <v>55.88</v>
      </c>
      <c r="L1098" s="46">
        <f t="shared" si="187"/>
        <v>45.72</v>
      </c>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row>
    <row r="1099" spans="1:89" s="65" customFormat="1" ht="69.95" customHeight="1" x14ac:dyDescent="0.2">
      <c r="A1099" s="28" t="s">
        <v>178</v>
      </c>
      <c r="B1099" s="28" t="s">
        <v>760</v>
      </c>
      <c r="C1099" s="36" t="s">
        <v>136</v>
      </c>
      <c r="D1099" s="28" t="s">
        <v>138</v>
      </c>
      <c r="E1099" s="20">
        <v>134.99</v>
      </c>
      <c r="F1099" s="49">
        <f t="shared" si="183"/>
        <v>1</v>
      </c>
      <c r="G1099" s="20">
        <f t="shared" si="184"/>
        <v>134.99</v>
      </c>
      <c r="H1099" s="22" t="s">
        <v>1809</v>
      </c>
      <c r="I1099" s="47">
        <v>25</v>
      </c>
      <c r="J1099" s="47">
        <v>22</v>
      </c>
      <c r="K1099" s="47">
        <f t="shared" si="186"/>
        <v>63.5</v>
      </c>
      <c r="L1099" s="47">
        <f t="shared" si="187"/>
        <v>55.88</v>
      </c>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row>
    <row r="1100" spans="1:89" s="4" customFormat="1" ht="63" customHeight="1" x14ac:dyDescent="0.2">
      <c r="A1100" s="4" t="s">
        <v>178</v>
      </c>
      <c r="B1100" s="4" t="s">
        <v>925</v>
      </c>
      <c r="C1100" s="4" t="s">
        <v>281</v>
      </c>
      <c r="D1100" s="55" t="s">
        <v>138</v>
      </c>
      <c r="E1100" s="21">
        <v>74.989999999999995</v>
      </c>
      <c r="F1100" s="50">
        <f t="shared" si="183"/>
        <v>1</v>
      </c>
      <c r="G1100" s="21">
        <f t="shared" si="184"/>
        <v>74.989999999999995</v>
      </c>
      <c r="H1100" s="59" t="s">
        <v>1072</v>
      </c>
      <c r="I1100" s="45">
        <v>12</v>
      </c>
      <c r="J1100" s="45">
        <v>12</v>
      </c>
      <c r="K1100" s="45">
        <f t="shared" si="186"/>
        <v>30.48</v>
      </c>
      <c r="L1100" s="45">
        <f t="shared" si="187"/>
        <v>30.48</v>
      </c>
      <c r="M1100" s="1"/>
      <c r="N1100" s="1"/>
      <c r="O1100" s="1"/>
      <c r="P1100" s="1"/>
      <c r="Q1100" s="1"/>
      <c r="R1100" s="1">
        <v>1</v>
      </c>
      <c r="S1100" s="1"/>
      <c r="T1100" s="1"/>
      <c r="U1100" s="1"/>
      <c r="V1100" s="1"/>
      <c r="W1100" s="1"/>
      <c r="X1100" s="1">
        <v>1</v>
      </c>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row>
    <row r="1101" spans="1:89" ht="63" customHeight="1" x14ac:dyDescent="0.2">
      <c r="A1101" s="12" t="s">
        <v>178</v>
      </c>
      <c r="B1101" s="27" t="s">
        <v>761</v>
      </c>
      <c r="C1101" s="12" t="str">
        <f>C1100&amp;" - Deluxe"</f>
        <v>The FTD® Soft Serenade™ Rose Bouquet - Deluxe</v>
      </c>
      <c r="D1101" s="27" t="s">
        <v>138</v>
      </c>
      <c r="E1101" s="19">
        <v>89.99</v>
      </c>
      <c r="F1101" s="48">
        <f t="shared" si="183"/>
        <v>1</v>
      </c>
      <c r="G1101" s="19">
        <f t="shared" si="184"/>
        <v>89.99</v>
      </c>
      <c r="H1101" s="1" t="s">
        <v>1809</v>
      </c>
      <c r="I1101" s="46">
        <v>13</v>
      </c>
      <c r="J1101" s="46">
        <v>13</v>
      </c>
      <c r="K1101" s="46">
        <f t="shared" si="186"/>
        <v>33.020000000000003</v>
      </c>
      <c r="L1101" s="46">
        <f t="shared" si="187"/>
        <v>33.020000000000003</v>
      </c>
    </row>
    <row r="1102" spans="1:89" ht="63" customHeight="1" x14ac:dyDescent="0.2">
      <c r="A1102" s="12" t="s">
        <v>178</v>
      </c>
      <c r="B1102" s="27" t="s">
        <v>762</v>
      </c>
      <c r="C1102" s="12" t="str">
        <f>C1100&amp;" - Premium"</f>
        <v>The FTD® Soft Serenade™ Rose Bouquet - Premium</v>
      </c>
      <c r="D1102" s="27" t="s">
        <v>138</v>
      </c>
      <c r="E1102" s="19">
        <v>104.99</v>
      </c>
      <c r="F1102" s="48">
        <f t="shared" si="183"/>
        <v>1</v>
      </c>
      <c r="G1102" s="19">
        <f t="shared" si="184"/>
        <v>104.99</v>
      </c>
      <c r="H1102" s="1" t="s">
        <v>1809</v>
      </c>
      <c r="I1102" s="46">
        <v>14</v>
      </c>
      <c r="J1102" s="46">
        <v>14</v>
      </c>
      <c r="K1102" s="46">
        <f t="shared" si="186"/>
        <v>35.56</v>
      </c>
      <c r="L1102" s="46">
        <f t="shared" si="187"/>
        <v>35.56</v>
      </c>
    </row>
    <row r="1103" spans="1:89" s="5" customFormat="1" ht="50.25" customHeight="1" x14ac:dyDescent="0.2">
      <c r="A1103" s="8" t="str">
        <f>A1102</f>
        <v>E
Roses</v>
      </c>
      <c r="B1103" s="8" t="str">
        <f xml:space="preserve"> SUBSTITUTE(B1100, "s", "e")</f>
        <v>E8-4816e</v>
      </c>
      <c r="C1103" s="26" t="str">
        <f>C1100&amp;" - Exquisite"</f>
        <v>The FTD® Soft Serenade™ Rose Bouquet - Exquisite</v>
      </c>
      <c r="D1103" s="26" t="str">
        <f>D1102</f>
        <v>Roses</v>
      </c>
      <c r="E1103" s="39">
        <v>114.99</v>
      </c>
      <c r="F1103" s="40">
        <f t="shared" si="183"/>
        <v>1</v>
      </c>
      <c r="G1103" s="39">
        <f t="shared" si="184"/>
        <v>114.99</v>
      </c>
      <c r="H1103" s="26" t="str">
        <f>H1102</f>
        <v>"  "</v>
      </c>
      <c r="I1103" s="8">
        <v>14</v>
      </c>
      <c r="J1103" s="8">
        <v>14</v>
      </c>
      <c r="K1103" s="8">
        <f t="shared" si="186"/>
        <v>35.56</v>
      </c>
      <c r="L1103" s="8">
        <f t="shared" si="187"/>
        <v>35.56</v>
      </c>
    </row>
    <row r="1104" spans="1:89" s="4" customFormat="1" ht="63" customHeight="1" x14ac:dyDescent="0.2">
      <c r="A1104" s="4" t="s">
        <v>1283</v>
      </c>
      <c r="B1104" s="4" t="s">
        <v>1711</v>
      </c>
      <c r="C1104" s="4" t="s">
        <v>277</v>
      </c>
      <c r="D1104" s="4" t="s">
        <v>138</v>
      </c>
      <c r="E1104" s="29">
        <v>79.989999999999995</v>
      </c>
      <c r="F1104" s="50">
        <f t="shared" si="183"/>
        <v>1</v>
      </c>
      <c r="G1104" s="21">
        <f>VALUE(TRUNC(E1104*F1104,0)&amp;".99")</f>
        <v>79.989999999999995</v>
      </c>
      <c r="H1104" s="59" t="s">
        <v>2024</v>
      </c>
      <c r="I1104" s="45">
        <v>8</v>
      </c>
      <c r="J1104" s="45">
        <v>8</v>
      </c>
      <c r="K1104" s="45">
        <f t="shared" ref="K1104:L1107" si="188">I1104*2.54</f>
        <v>20.32</v>
      </c>
      <c r="L1104" s="45">
        <f t="shared" si="188"/>
        <v>20.32</v>
      </c>
      <c r="N1104" s="1"/>
      <c r="O1104" s="1"/>
      <c r="P1104" s="1"/>
      <c r="R1104" s="1">
        <v>1</v>
      </c>
      <c r="W1104" s="4">
        <v>1</v>
      </c>
    </row>
    <row r="1105" spans="1:89" ht="63" customHeight="1" x14ac:dyDescent="0.2">
      <c r="A1105" s="12" t="s">
        <v>1283</v>
      </c>
      <c r="B1105" s="12" t="s">
        <v>1712</v>
      </c>
      <c r="C1105" s="12" t="str">
        <f>C1104&amp;" - Deluxe"</f>
        <v>The FTD® Blazing Beauty™ Rose Bouquet - Deluxe</v>
      </c>
      <c r="D1105" s="1" t="s">
        <v>138</v>
      </c>
      <c r="E1105" s="31">
        <v>99.99</v>
      </c>
      <c r="F1105" s="48">
        <f t="shared" si="183"/>
        <v>1</v>
      </c>
      <c r="G1105" s="19">
        <f>VALUE(TRUNC(E1105*F1105,0)&amp;".99")</f>
        <v>99.99</v>
      </c>
      <c r="H1105" s="1" t="s">
        <v>1809</v>
      </c>
      <c r="I1105" s="46">
        <v>9</v>
      </c>
      <c r="J1105" s="46">
        <v>8</v>
      </c>
      <c r="K1105" s="46">
        <f t="shared" si="188"/>
        <v>22.86</v>
      </c>
      <c r="L1105" s="46">
        <f t="shared" si="188"/>
        <v>20.32</v>
      </c>
    </row>
    <row r="1106" spans="1:89" ht="63" customHeight="1" x14ac:dyDescent="0.2">
      <c r="A1106" s="12" t="s">
        <v>1283</v>
      </c>
      <c r="B1106" s="12" t="s">
        <v>1713</v>
      </c>
      <c r="C1106" s="12" t="str">
        <f>C1104&amp;" - Premium"</f>
        <v>The FTD® Blazing Beauty™ Rose Bouquet - Premium</v>
      </c>
      <c r="D1106" s="1" t="s">
        <v>138</v>
      </c>
      <c r="E1106" s="31">
        <v>124.99</v>
      </c>
      <c r="F1106" s="48">
        <f t="shared" si="183"/>
        <v>1</v>
      </c>
      <c r="G1106" s="19">
        <f>VALUE(TRUNC(E1106*F1106,0)&amp;".99")</f>
        <v>124.99</v>
      </c>
      <c r="H1106" s="1" t="s">
        <v>1809</v>
      </c>
      <c r="I1106" s="46">
        <v>11</v>
      </c>
      <c r="J1106" s="46">
        <v>8</v>
      </c>
      <c r="K1106" s="46">
        <f t="shared" si="188"/>
        <v>27.94</v>
      </c>
      <c r="L1106" s="46">
        <f t="shared" si="188"/>
        <v>20.32</v>
      </c>
    </row>
    <row r="1107" spans="1:89" s="22" customFormat="1" ht="63" customHeight="1" x14ac:dyDescent="0.2">
      <c r="A1107" s="13" t="s">
        <v>1283</v>
      </c>
      <c r="B1107" s="13" t="s">
        <v>1714</v>
      </c>
      <c r="C1107" s="13" t="str">
        <f>C1104&amp;" - Exquisite"</f>
        <v>The FTD® Blazing Beauty™ Rose Bouquet - Exquisite</v>
      </c>
      <c r="D1107" s="22" t="s">
        <v>138</v>
      </c>
      <c r="E1107" s="33">
        <v>139.99</v>
      </c>
      <c r="F1107" s="40">
        <f t="shared" si="183"/>
        <v>1</v>
      </c>
      <c r="G1107" s="39">
        <f>VALUE(TRUNC(E1107*F1107,0)&amp;".99")</f>
        <v>139.99</v>
      </c>
      <c r="H1107" s="22" t="s">
        <v>1809</v>
      </c>
      <c r="I1107" s="13">
        <v>11</v>
      </c>
      <c r="J1107" s="13">
        <v>9</v>
      </c>
      <c r="K1107" s="13">
        <f t="shared" si="188"/>
        <v>27.94</v>
      </c>
      <c r="L1107" s="13">
        <f t="shared" si="188"/>
        <v>22.86</v>
      </c>
    </row>
    <row r="1108" spans="1:89" ht="61.5" customHeight="1" x14ac:dyDescent="0.2">
      <c r="A1108" s="27" t="s">
        <v>178</v>
      </c>
      <c r="B1108" s="1" t="s">
        <v>842</v>
      </c>
      <c r="C1108" s="1" t="s">
        <v>316</v>
      </c>
      <c r="D1108" s="27" t="s">
        <v>138</v>
      </c>
      <c r="E1108" s="31">
        <v>57.99</v>
      </c>
      <c r="F1108" s="32">
        <f t="shared" si="183"/>
        <v>1</v>
      </c>
      <c r="G1108" s="31">
        <f t="shared" si="184"/>
        <v>57.99</v>
      </c>
      <c r="H1108" s="98" t="s">
        <v>1073</v>
      </c>
      <c r="I1108" s="6">
        <v>10</v>
      </c>
      <c r="J1108" s="6">
        <v>12</v>
      </c>
      <c r="K1108" s="6">
        <f t="shared" si="186"/>
        <v>25.4</v>
      </c>
      <c r="L1108" s="6">
        <f t="shared" si="187"/>
        <v>30.48</v>
      </c>
      <c r="R1108" s="1">
        <v>1</v>
      </c>
      <c r="X1108" s="1">
        <v>1</v>
      </c>
    </row>
    <row r="1109" spans="1:89" ht="61.5" customHeight="1" x14ac:dyDescent="0.2">
      <c r="A1109" s="27" t="s">
        <v>178</v>
      </c>
      <c r="B1109" s="27" t="s">
        <v>763</v>
      </c>
      <c r="C1109" s="6" t="str">
        <f>C1108&amp;" - Deluxe"</f>
        <v>The FTD® Sundance™ Rose Bouquet - Deluxe</v>
      </c>
      <c r="D1109" s="27" t="s">
        <v>138</v>
      </c>
      <c r="E1109" s="31">
        <v>89.99</v>
      </c>
      <c r="F1109" s="32">
        <f t="shared" si="183"/>
        <v>1</v>
      </c>
      <c r="G1109" s="31">
        <f t="shared" si="184"/>
        <v>89.99</v>
      </c>
      <c r="H1109" s="1" t="s">
        <v>1809</v>
      </c>
      <c r="I1109" s="6">
        <v>12</v>
      </c>
      <c r="J1109" s="6">
        <v>14</v>
      </c>
      <c r="K1109" s="6">
        <f t="shared" si="186"/>
        <v>30.48</v>
      </c>
      <c r="L1109" s="6">
        <f t="shared" si="187"/>
        <v>35.56</v>
      </c>
    </row>
    <row r="1110" spans="1:89" s="22" customFormat="1" ht="61.5" customHeight="1" x14ac:dyDescent="0.2">
      <c r="A1110" s="28" t="s">
        <v>178</v>
      </c>
      <c r="B1110" s="28" t="s">
        <v>764</v>
      </c>
      <c r="C1110" s="8" t="str">
        <f>C1108&amp;" - Premium"</f>
        <v>The FTD® Sundance™ Rose Bouquet - Premium</v>
      </c>
      <c r="D1110" s="28" t="s">
        <v>138</v>
      </c>
      <c r="E1110" s="33">
        <v>114.99</v>
      </c>
      <c r="F1110" s="34">
        <f t="shared" si="183"/>
        <v>1</v>
      </c>
      <c r="G1110" s="33">
        <f t="shared" si="184"/>
        <v>114.99</v>
      </c>
      <c r="H1110" s="22" t="s">
        <v>1809</v>
      </c>
      <c r="I1110" s="8">
        <v>13</v>
      </c>
      <c r="J1110" s="8">
        <v>15</v>
      </c>
      <c r="K1110" s="8">
        <f t="shared" si="186"/>
        <v>33.020000000000003</v>
      </c>
      <c r="L1110" s="8">
        <f t="shared" si="187"/>
        <v>38.1</v>
      </c>
      <c r="M1110" s="1"/>
      <c r="N1110" s="1"/>
      <c r="O1110" s="1"/>
      <c r="P1110" s="1"/>
      <c r="Q1110" s="1"/>
      <c r="R1110" s="101">
        <f>SUM(R1045:R1108)</f>
        <v>19</v>
      </c>
      <c r="S1110" s="102" t="s">
        <v>1738</v>
      </c>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row>
    <row r="1113" spans="1:89" x14ac:dyDescent="0.2">
      <c r="Y1113" s="1" t="s">
        <v>1865</v>
      </c>
      <c r="Z1113" s="1" t="s">
        <v>1866</v>
      </c>
    </row>
    <row r="1115" spans="1:89" x14ac:dyDescent="0.2">
      <c r="W1115" s="1">
        <f>SUM(W2:W1114)</f>
        <v>111</v>
      </c>
      <c r="X1115" s="1">
        <f>SUM(X2:X1114)</f>
        <v>93</v>
      </c>
      <c r="Y1115" s="1">
        <f>SUM(W1115:X1115)</f>
        <v>204</v>
      </c>
      <c r="Z1115" s="1">
        <f>W1115/Y1115</f>
        <v>0.54411764705882348</v>
      </c>
    </row>
  </sheetData>
  <phoneticPr fontId="2" type="noConversion"/>
  <printOptions horizontalCentered="1" gridLines="1"/>
  <pageMargins left="0.16" right="0.16" top="0.46" bottom="0.27" header="0.18" footer="0.17"/>
  <pageSetup scale="53" fitToHeight="2" orientation="portrait" r:id="rId1"/>
  <headerFooter alignWithMargins="0">
    <oddHeader>&amp;F</oddHeader>
    <oddFooter>&amp;L&amp;"Arial,Bold"&amp;T&amp;C&amp;D&amp;RPage &amp;P</oddFooter>
  </headerFooter>
  <rowBreaks count="1" manualBreakCount="1">
    <brk id="104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40"/>
  <sheetViews>
    <sheetView zoomScale="70" zoomScaleNormal="70" workbookViewId="0">
      <selection activeCell="C1" sqref="C1:C1048576"/>
    </sheetView>
  </sheetViews>
  <sheetFormatPr defaultRowHeight="12.75" x14ac:dyDescent="0.2"/>
  <cols>
    <col min="1" max="1" width="12" style="1" customWidth="1"/>
    <col min="2" max="2" width="27" style="1" customWidth="1"/>
    <col min="3" max="30" width="9.140625" style="121"/>
  </cols>
  <sheetData>
    <row r="1" spans="1:46" x14ac:dyDescent="0.2">
      <c r="A1" s="66" t="s">
        <v>146</v>
      </c>
      <c r="B1" s="66" t="s">
        <v>117</v>
      </c>
    </row>
    <row r="2" spans="1:46" s="5" customFormat="1" ht="50.25" customHeight="1" x14ac:dyDescent="0.2">
      <c r="A2" s="3" t="s">
        <v>1085</v>
      </c>
      <c r="B2" s="4" t="s">
        <v>155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7" customFormat="1" ht="50.25" customHeight="1" x14ac:dyDescent="0.2">
      <c r="A3" s="12" t="s">
        <v>1086</v>
      </c>
      <c r="B3" s="6" t="str">
        <f>B2&amp;" - Deluxe"</f>
        <v>The FTD® You're Special™ Bouquet - Deluxe</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9" customFormat="1" ht="50.25" customHeight="1" x14ac:dyDescent="0.2">
      <c r="A4" s="12" t="s">
        <v>1087</v>
      </c>
      <c r="B4" s="6" t="str">
        <f>B2&amp;" - Premium"</f>
        <v>The FTD® You're Special™ Bouquet - Premium</v>
      </c>
    </row>
    <row r="5" spans="1:46" s="9" customFormat="1" ht="50.25" customHeight="1" x14ac:dyDescent="0.2">
      <c r="A5" s="13" t="s">
        <v>1088</v>
      </c>
      <c r="B5" s="8" t="str">
        <f>B2&amp;" - Exquisite"</f>
        <v>The FTD® You're Special™ Bouquet - Exquisite</v>
      </c>
    </row>
    <row r="6" spans="1:46" s="5" customFormat="1" ht="50.25" customHeight="1" x14ac:dyDescent="0.2">
      <c r="A6" s="3" t="s">
        <v>1089</v>
      </c>
      <c r="B6" s="4" t="s">
        <v>89</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7" customFormat="1" ht="50.25" customHeight="1" x14ac:dyDescent="0.2">
      <c r="A7" s="12" t="s">
        <v>1090</v>
      </c>
      <c r="B7" s="6" t="str">
        <f>B6&amp;" - Deluxe"</f>
        <v>The FTD® Bountiful™ Bouquet - Deluxe</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s="9" customFormat="1" ht="50.25" customHeight="1" x14ac:dyDescent="0.2">
      <c r="A8" s="12" t="s">
        <v>1091</v>
      </c>
      <c r="B8" s="6" t="str">
        <f>B6&amp;" - Premium"</f>
        <v>The FTD® Bountiful™ Bouquet - Premium</v>
      </c>
    </row>
    <row r="9" spans="1:46" s="9" customFormat="1" ht="50.25" customHeight="1" x14ac:dyDescent="0.2">
      <c r="A9" s="13" t="s">
        <v>1170</v>
      </c>
      <c r="B9" s="8" t="str">
        <f>B6&amp;" - Exquisite"</f>
        <v>The FTD® Bountiful™ Bouquet - Exquisite</v>
      </c>
    </row>
    <row r="10" spans="1:46" s="5" customFormat="1" ht="50.25" customHeight="1" x14ac:dyDescent="0.2">
      <c r="A10" s="3" t="s">
        <v>1092</v>
      </c>
      <c r="B10" s="4" t="s">
        <v>169</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s="7" customFormat="1" ht="50.25" customHeight="1" x14ac:dyDescent="0.2">
      <c r="A11" s="12" t="s">
        <v>1093</v>
      </c>
      <c r="B11" s="6" t="str">
        <f>B10&amp;" - Deluxe"</f>
        <v>The FTD® Fall Harvest™ Cornucopia by Better Homes and Gardens®  - Deluxe</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s="9" customFormat="1" ht="50.25" customHeight="1" x14ac:dyDescent="0.2">
      <c r="A12" s="12" t="s">
        <v>1094</v>
      </c>
      <c r="B12" s="6" t="str">
        <f>B10&amp;" - Premium"</f>
        <v>The FTD® Fall Harvest™ Cornucopia by Better Homes and Gardens®  - Premium</v>
      </c>
    </row>
    <row r="13" spans="1:46" s="9" customFormat="1" ht="50.25" customHeight="1" x14ac:dyDescent="0.2">
      <c r="A13" s="13" t="s">
        <v>1095</v>
      </c>
      <c r="B13" s="8" t="str">
        <f>B10&amp;" - Exquisite"</f>
        <v>The FTD® Fall Harvest™ Cornucopia by Better Homes and Gardens®  - Exquisite</v>
      </c>
    </row>
    <row r="14" spans="1:46" s="9" customFormat="1" ht="50.25" customHeight="1" x14ac:dyDescent="0.2">
      <c r="A14" s="6" t="s">
        <v>1096</v>
      </c>
      <c r="B14" s="1" t="s">
        <v>390</v>
      </c>
    </row>
    <row r="15" spans="1:46" s="9" customFormat="1" ht="50.25" customHeight="1" x14ac:dyDescent="0.2">
      <c r="A15" s="12" t="s">
        <v>1097</v>
      </c>
      <c r="B15" s="6" t="str">
        <f>B14&amp;" - Deluxe"</f>
        <v>The FTD® Giving Thanks™ Bouquet by Better Homes and Gardens® - Deluxe</v>
      </c>
    </row>
    <row r="16" spans="1:46" s="9" customFormat="1" ht="50.25" customHeight="1" x14ac:dyDescent="0.2">
      <c r="A16" s="12" t="s">
        <v>1098</v>
      </c>
      <c r="B16" s="6" t="str">
        <f>B14&amp;" - Premium"</f>
        <v>The FTD® Giving Thanks™ Bouquet by Better Homes and Gardens® - Premium</v>
      </c>
    </row>
    <row r="17" spans="1:46" s="5" customFormat="1" ht="50.25" customHeight="1" x14ac:dyDescent="0.2">
      <c r="A17" s="13" t="s">
        <v>1099</v>
      </c>
      <c r="B17" s="8" t="str">
        <f>B14&amp;" - Exquisite"</f>
        <v>The FTD® Giving Thanks™ Bouquet by Better Homes and Gardens® - Exquisite</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s="7" customFormat="1" ht="50.25" customHeight="1" x14ac:dyDescent="0.2">
      <c r="A18" s="3" t="s">
        <v>1100</v>
      </c>
      <c r="B18" s="4" t="s">
        <v>360</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s="9" customFormat="1" ht="50.25" customHeight="1" x14ac:dyDescent="0.2">
      <c r="A19" s="12" t="s">
        <v>1101</v>
      </c>
      <c r="B19" s="6" t="str">
        <f>B18&amp;" - Deluxe"</f>
        <v>The FTD® Autumn Splendor® Bouquet - Deluxe</v>
      </c>
    </row>
    <row r="20" spans="1:46" s="9" customFormat="1" ht="50.25" customHeight="1" x14ac:dyDescent="0.2">
      <c r="A20" s="12" t="s">
        <v>1102</v>
      </c>
      <c r="B20" s="6" t="str">
        <f>B18&amp;" - Premium"</f>
        <v>The FTD® Autumn Splendor® Bouquet - Premium</v>
      </c>
    </row>
    <row r="21" spans="1:46" s="5" customFormat="1" ht="50.25" customHeight="1" x14ac:dyDescent="0.2">
      <c r="A21" s="13" t="s">
        <v>1103</v>
      </c>
      <c r="B21" s="8" t="str">
        <f>B18&amp;" - Exquisite"</f>
        <v>The FTD® Autumn Splendor® Bouquet - Exquisite</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1:46" s="16" customFormat="1" ht="50.25" customHeight="1" x14ac:dyDescent="0.2">
      <c r="A22" s="3" t="s">
        <v>1104</v>
      </c>
      <c r="B22" s="4" t="s">
        <v>348</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1:46" s="7" customFormat="1" ht="50.25" customHeight="1" x14ac:dyDescent="0.2">
      <c r="A23" s="12" t="s">
        <v>1105</v>
      </c>
      <c r="B23" s="6" t="str">
        <f>B22&amp;" - Deluxe"</f>
        <v>The FTD® Many Thanks™ Bouquet by Vera Wang - Deluxe</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1:46" s="9" customFormat="1" ht="50.25" customHeight="1" x14ac:dyDescent="0.2">
      <c r="A24" s="12" t="s">
        <v>1106</v>
      </c>
      <c r="B24" s="6" t="str">
        <f>B22&amp;" - Premium"</f>
        <v>The FTD® Many Thanks™ Bouquet by Vera Wang - Premium</v>
      </c>
    </row>
    <row r="25" spans="1:46" s="9" customFormat="1" ht="50.25" customHeight="1" x14ac:dyDescent="0.2">
      <c r="A25" s="12" t="s">
        <v>1107</v>
      </c>
      <c r="B25" s="6" t="str">
        <f>B22&amp;" - Exquisite"</f>
        <v>The FTD® Many Thanks™ Bouquet by Vera Wang - Exquisite</v>
      </c>
    </row>
    <row r="26" spans="1:46" s="16" customFormat="1" ht="54.75" customHeight="1" x14ac:dyDescent="0.2">
      <c r="A26" s="3" t="s">
        <v>1108</v>
      </c>
      <c r="B26" s="4" t="s">
        <v>1171</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row>
    <row r="27" spans="1:46" s="7" customFormat="1" ht="50.25" customHeight="1" x14ac:dyDescent="0.2">
      <c r="A27" s="12" t="s">
        <v>1109</v>
      </c>
      <c r="B27" s="6" t="str">
        <f>B26&amp;" - Deluxe"</f>
        <v>The FTD® Harvest Hues Bouquet  - Deluxe</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1:46" s="9" customFormat="1" ht="50.25" customHeight="1" x14ac:dyDescent="0.2">
      <c r="A28" s="12" t="s">
        <v>1110</v>
      </c>
      <c r="B28" s="6" t="str">
        <f>B26&amp;" - Premium"</f>
        <v>The FTD® Harvest Hues Bouquet  - Premium</v>
      </c>
    </row>
    <row r="29" spans="1:46" s="9" customFormat="1" ht="50.25" customHeight="1" x14ac:dyDescent="0.2">
      <c r="A29" s="12" t="s">
        <v>1172</v>
      </c>
      <c r="B29" s="6" t="str">
        <f>B26&amp;" - Exquisite"</f>
        <v>The FTD® Harvest Hues Bouquet  - Exquisite</v>
      </c>
    </row>
    <row r="30" spans="1:46" s="16" customFormat="1" ht="50.25" customHeight="1" x14ac:dyDescent="0.2">
      <c r="A30" s="3" t="s">
        <v>1111</v>
      </c>
      <c r="B30" s="4" t="s">
        <v>311</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7"/>
      <c r="AF30" s="7"/>
      <c r="AG30" s="7"/>
      <c r="AH30" s="7"/>
      <c r="AI30" s="7"/>
      <c r="AJ30" s="7"/>
      <c r="AK30" s="7"/>
      <c r="AL30" s="7"/>
      <c r="AM30" s="7"/>
      <c r="AN30" s="7"/>
      <c r="AO30" s="7"/>
      <c r="AP30" s="7"/>
      <c r="AQ30" s="7"/>
      <c r="AR30" s="7"/>
      <c r="AS30" s="7"/>
      <c r="AT30" s="7"/>
    </row>
    <row r="31" spans="1:46" s="7" customFormat="1" ht="50.25" customHeight="1" x14ac:dyDescent="0.2">
      <c r="A31" s="12" t="s">
        <v>1112</v>
      </c>
      <c r="B31" s="6" t="str">
        <f>B30&amp;" - Deluxe"</f>
        <v>The FTD® Boo-Quet® - Deluxe</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row>
    <row r="32" spans="1:46" s="9" customFormat="1" ht="50.25" customHeight="1" x14ac:dyDescent="0.2">
      <c r="A32" s="12" t="s">
        <v>1113</v>
      </c>
      <c r="B32" s="6" t="str">
        <f>B30&amp;" - Premium"</f>
        <v>The FTD® Boo-Quet® - Premium</v>
      </c>
    </row>
    <row r="33" spans="1:46" s="5" customFormat="1" ht="50.25" customHeight="1" x14ac:dyDescent="0.2">
      <c r="A33" s="13" t="s">
        <v>1173</v>
      </c>
      <c r="B33" s="8" t="str">
        <f>B30&amp;" - Exquisite"</f>
        <v>The FTD® Boo-Quet® - Exquisite</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1:46" s="5" customFormat="1" ht="50.25" customHeight="1" x14ac:dyDescent="0.2">
      <c r="A34" s="6" t="s">
        <v>1114</v>
      </c>
      <c r="B34" s="1" t="s">
        <v>170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row>
    <row r="35" spans="1:46" s="7" customFormat="1" ht="50.25" customHeight="1" x14ac:dyDescent="0.2">
      <c r="A35" s="12" t="s">
        <v>1115</v>
      </c>
      <c r="B35" s="6" t="str">
        <f>B34&amp;" - Deluxe"</f>
        <v>The FTD® Holiday Celebrations® Bouquet - Deluxe</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row>
    <row r="36" spans="1:46" s="9" customFormat="1" ht="50.25" customHeight="1" x14ac:dyDescent="0.2">
      <c r="A36" s="12" t="s">
        <v>1116</v>
      </c>
      <c r="B36" s="6" t="str">
        <f>B34&amp;" - Premium"</f>
        <v>The FTD® Holiday Celebrations® Bouquet - Premium</v>
      </c>
    </row>
    <row r="37" spans="1:46" s="9" customFormat="1" ht="50.25" customHeight="1" x14ac:dyDescent="0.2">
      <c r="A37" s="13" t="s">
        <v>1117</v>
      </c>
      <c r="B37" s="8" t="str">
        <f>B34&amp;" - Exquisite"</f>
        <v>The FTD® Holiday Celebrations® Bouquet - Exquisite</v>
      </c>
    </row>
    <row r="38" spans="1:46" s="5" customFormat="1" ht="50.25" customHeight="1" x14ac:dyDescent="0.2">
      <c r="A38" s="3" t="s">
        <v>1118</v>
      </c>
      <c r="B38" s="4" t="s">
        <v>274</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row>
    <row r="39" spans="1:46" s="7" customFormat="1" ht="50.25" customHeight="1" x14ac:dyDescent="0.2">
      <c r="A39" s="12" t="s">
        <v>1119</v>
      </c>
      <c r="B39" s="6" t="str">
        <f>B38&amp;" - Deluxe"</f>
        <v>The FTD® Holiday Cheer™ Bouquet  - Deluxe</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row>
    <row r="40" spans="1:46" s="9" customFormat="1" ht="50.25" customHeight="1" x14ac:dyDescent="0.2">
      <c r="A40" s="12" t="s">
        <v>1120</v>
      </c>
      <c r="B40" s="6" t="str">
        <f>B38&amp;" - Premium"</f>
        <v>The FTD® Holiday Cheer™ Bouquet  - Premium</v>
      </c>
    </row>
    <row r="41" spans="1:46" s="9" customFormat="1" ht="50.25" customHeight="1" x14ac:dyDescent="0.2">
      <c r="A41" s="13" t="s">
        <v>1121</v>
      </c>
      <c r="B41" s="8" t="str">
        <f>B38&amp;" - Exquisite"</f>
        <v>The FTD® Holiday Cheer™ Bouquet  - Exquisite</v>
      </c>
    </row>
    <row r="42" spans="1:46" s="9" customFormat="1" ht="50.25" customHeight="1" x14ac:dyDescent="0.2">
      <c r="A42" s="6" t="s">
        <v>1122</v>
      </c>
      <c r="B42" s="1" t="s">
        <v>392</v>
      </c>
    </row>
    <row r="43" spans="1:46" s="9" customFormat="1" ht="50.25" customHeight="1" x14ac:dyDescent="0.2">
      <c r="A43" s="12" t="s">
        <v>1123</v>
      </c>
      <c r="B43" s="6" t="str">
        <f>B42&amp;" - Deluxe"</f>
        <v>The FTD® Celebrate the Season™ Centerpiece - Deluxe</v>
      </c>
    </row>
    <row r="44" spans="1:46" s="9" customFormat="1" ht="50.25" customHeight="1" x14ac:dyDescent="0.2">
      <c r="A44" s="12" t="s">
        <v>1124</v>
      </c>
      <c r="B44" s="6" t="str">
        <f>B42&amp;" - Premium"</f>
        <v>The FTD® Celebrate the Season™ Centerpiece - Premium</v>
      </c>
    </row>
    <row r="45" spans="1:46" s="5" customFormat="1" ht="50.25" customHeight="1" x14ac:dyDescent="0.2">
      <c r="A45" s="13" t="s">
        <v>1125</v>
      </c>
      <c r="B45" s="8" t="str">
        <f>B42&amp;" - Exquisite"</f>
        <v>The FTD® Celebrate the Season™ Centerpiece - Exquisite</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46" s="5" customFormat="1" ht="50.25" customHeight="1" x14ac:dyDescent="0.2">
      <c r="A46" s="3" t="s">
        <v>1126</v>
      </c>
      <c r="B46" s="4" t="s">
        <v>171</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1:46" s="7" customFormat="1" ht="50.25" customHeight="1" x14ac:dyDescent="0.2">
      <c r="A47" s="12" t="s">
        <v>1127</v>
      </c>
      <c r="B47" s="6" t="str">
        <f>B46&amp;" - Deluxe"</f>
        <v>The FTD® Holiday Traditions™ Bouquet - Deluxe</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1:46" s="9" customFormat="1" ht="50.25" customHeight="1" x14ac:dyDescent="0.2">
      <c r="A48" s="12" t="s">
        <v>1128</v>
      </c>
      <c r="B48" s="6" t="str">
        <f>B46&amp;" - Premium"</f>
        <v>The FTD® Holiday Traditions™ Bouquet - Premium</v>
      </c>
    </row>
    <row r="49" spans="1:46" s="9" customFormat="1" ht="50.25" customHeight="1" x14ac:dyDescent="0.2">
      <c r="A49" s="13" t="s">
        <v>1129</v>
      </c>
      <c r="B49" s="8" t="str">
        <f>B46&amp;" - Exquisite"</f>
        <v>The FTD® Holiday Traditions™ Bouquet - Exquisite</v>
      </c>
    </row>
    <row r="50" spans="1:46" s="5" customFormat="1" ht="50.25" customHeight="1" x14ac:dyDescent="0.2">
      <c r="A50" s="3" t="s">
        <v>1130</v>
      </c>
      <c r="B50" s="4" t="s">
        <v>103</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row>
    <row r="51" spans="1:46" s="7" customFormat="1" ht="50.25" customHeight="1" x14ac:dyDescent="0.2">
      <c r="A51" s="12" t="s">
        <v>1131</v>
      </c>
      <c r="B51" s="6" t="str">
        <f>B50&amp;" - Deluxe"</f>
        <v>The FTD® Season's Greetings™ Bouquet - Deluxe</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row>
    <row r="52" spans="1:46" s="9" customFormat="1" ht="50.25" customHeight="1" x14ac:dyDescent="0.2">
      <c r="A52" s="12" t="s">
        <v>1132</v>
      </c>
      <c r="B52" s="6" t="str">
        <f>B50&amp;" - Premium"</f>
        <v>The FTD® Season's Greetings™ Bouquet - Premium</v>
      </c>
    </row>
    <row r="53" spans="1:46" s="9" customFormat="1" ht="50.25" customHeight="1" x14ac:dyDescent="0.2">
      <c r="A53" s="13" t="s">
        <v>1174</v>
      </c>
      <c r="B53" s="8" t="str">
        <f>B50&amp;" - Exquisite"</f>
        <v>The FTD® Season's Greetings™ Bouquet - Exquisite</v>
      </c>
    </row>
    <row r="54" spans="1:46" s="5" customFormat="1" ht="50.25" customHeight="1" x14ac:dyDescent="0.2">
      <c r="A54" s="3" t="s">
        <v>1133</v>
      </c>
      <c r="B54" s="4" t="s">
        <v>1177</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row>
    <row r="55" spans="1:46" s="7" customFormat="1" ht="50.25" customHeight="1" x14ac:dyDescent="0.2">
      <c r="A55" s="12" t="s">
        <v>1134</v>
      </c>
      <c r="B55" s="6" t="str">
        <f>B54&amp;" - Deluxe"</f>
        <v>The FTD® Holiday Wishes™ Bouquet by Better Homes and Gardens®  - Deluxe</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row>
    <row r="56" spans="1:46" s="9" customFormat="1" ht="50.25" customHeight="1" x14ac:dyDescent="0.2">
      <c r="A56" s="12" t="s">
        <v>1135</v>
      </c>
      <c r="B56" s="6" t="str">
        <f>B54&amp;" - Premium"</f>
        <v>The FTD® Holiday Wishes™ Bouquet by Better Homes and Gardens®  - Premium</v>
      </c>
    </row>
    <row r="57" spans="1:46" s="9" customFormat="1" ht="50.25" customHeight="1" x14ac:dyDescent="0.2">
      <c r="A57" s="13" t="s">
        <v>1136</v>
      </c>
      <c r="B57" s="8" t="str">
        <f>B54&amp;" - Exquisite"</f>
        <v>The FTD® Holiday Wishes™ Bouquet by Better Homes and Gardens®  - Exquisite</v>
      </c>
    </row>
    <row r="58" spans="1:46" s="5" customFormat="1" ht="50.25" customHeight="1" x14ac:dyDescent="0.2">
      <c r="A58" s="3" t="s">
        <v>1137</v>
      </c>
      <c r="B58" s="4" t="s">
        <v>358</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row>
    <row r="59" spans="1:46" s="7" customFormat="1" ht="50.25" customHeight="1" x14ac:dyDescent="0.2">
      <c r="A59" s="12" t="s">
        <v>1138</v>
      </c>
      <c r="B59" s="6" t="str">
        <f>B58&amp;" - Deluxe"</f>
        <v>The FTD® Happiest Holidays™ Bouquet - Deluxe</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row>
    <row r="60" spans="1:46" s="9" customFormat="1" ht="50.25" customHeight="1" x14ac:dyDescent="0.2">
      <c r="A60" s="12" t="s">
        <v>1139</v>
      </c>
      <c r="B60" s="6" t="str">
        <f>B58&amp;" - Premium"</f>
        <v>The FTD® Happiest Holidays™ Bouquet - Premium</v>
      </c>
    </row>
    <row r="61" spans="1:46" s="9" customFormat="1" ht="50.25" customHeight="1" x14ac:dyDescent="0.2">
      <c r="A61" s="13" t="s">
        <v>1140</v>
      </c>
      <c r="B61" s="8" t="str">
        <f>B58&amp;" - Exquisite"</f>
        <v>The FTD® Happiest Holidays™ Bouquet - Exquisite</v>
      </c>
    </row>
    <row r="62" spans="1:46" s="16" customFormat="1" ht="50.25" customHeight="1" x14ac:dyDescent="0.2">
      <c r="A62" s="3" t="s">
        <v>1141</v>
      </c>
      <c r="B62" s="4" t="s">
        <v>1176</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row>
    <row r="63" spans="1:46" s="7" customFormat="1" ht="50.25" customHeight="1" x14ac:dyDescent="0.2">
      <c r="A63" s="12" t="s">
        <v>1142</v>
      </c>
      <c r="B63" s="6" t="str">
        <f>B62&amp;" - Deluxe"</f>
        <v>The FTD® Holiday Delights™ Bouquet - Deluxe</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row>
    <row r="64" spans="1:46" s="9" customFormat="1" ht="50.25" customHeight="1" x14ac:dyDescent="0.2">
      <c r="A64" s="12" t="s">
        <v>1143</v>
      </c>
      <c r="B64" s="6" t="str">
        <f>B62&amp;" - Premium"</f>
        <v>The FTD® Holiday Delights™ Bouquet - Premium</v>
      </c>
    </row>
    <row r="65" spans="1:46" s="9" customFormat="1" ht="50.25" customHeight="1" x14ac:dyDescent="0.2">
      <c r="A65" s="13" t="s">
        <v>1144</v>
      </c>
      <c r="B65" s="8" t="str">
        <f>B62&amp;" - Exquisite"</f>
        <v>The FTD® Holiday Delights™ Bouquet - Exquisite</v>
      </c>
    </row>
    <row r="66" spans="1:46" s="16" customFormat="1" ht="50.25" customHeight="1" x14ac:dyDescent="0.2">
      <c r="A66" s="3" t="s">
        <v>1145</v>
      </c>
      <c r="B66" s="4" t="s">
        <v>1178</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row>
    <row r="67" spans="1:46" s="7" customFormat="1" ht="50.25" customHeight="1" x14ac:dyDescent="0.2">
      <c r="A67" s="12" t="str">
        <f xml:space="preserve"> SUBSTITUTE(A66, "s", "d")</f>
        <v>15-C9d</v>
      </c>
      <c r="B67" s="6" t="str">
        <f>B66&amp;" - Deluxe"</f>
        <v>The FTD® Holiday Elegance™ Bouquet for Kathy Ireland Home - Deluxe</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row>
    <row r="68" spans="1:46" s="9" customFormat="1" ht="50.25" customHeight="1" x14ac:dyDescent="0.2">
      <c r="A68" s="12" t="str">
        <f xml:space="preserve"> SUBSTITUTE(A66, "s", "p")</f>
        <v>15-C9p</v>
      </c>
      <c r="B68" s="6" t="str">
        <f>B66&amp;" - Premium"</f>
        <v>The FTD® Holiday Elegance™ Bouquet for Kathy Ireland Home - Premium</v>
      </c>
    </row>
    <row r="69" spans="1:46" s="9" customFormat="1" ht="50.25" customHeight="1" x14ac:dyDescent="0.2">
      <c r="A69" s="12" t="str">
        <f xml:space="preserve"> SUBSTITUTE(A66, "s", "e")</f>
        <v>15-C9e</v>
      </c>
      <c r="B69" s="8" t="str">
        <f>B66&amp;" - Exquisite"</f>
        <v>The FTD® Holiday Elegance™ Bouquet for Kathy Ireland Home - Exquisite</v>
      </c>
    </row>
    <row r="70" spans="1:46" s="16" customFormat="1" ht="50.25" customHeight="1" x14ac:dyDescent="0.2">
      <c r="A70" s="3" t="s">
        <v>1146</v>
      </c>
      <c r="B70" s="4" t="s">
        <v>349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row>
    <row r="71" spans="1:46" s="7" customFormat="1" ht="50.25" customHeight="1" x14ac:dyDescent="0.2">
      <c r="A71" s="12" t="str">
        <f xml:space="preserve"> SUBSTITUTE(A70, "s", "d")</f>
        <v>15-C10d</v>
      </c>
      <c r="B71" s="6" t="str">
        <f>B70&amp;" - Deluxe"</f>
        <v>The FTD® Holiday Peace™ Bouquet by Vera Wang - Deluxe</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row>
    <row r="72" spans="1:46" s="9" customFormat="1" ht="50.25" customHeight="1" x14ac:dyDescent="0.2">
      <c r="A72" s="12" t="str">
        <f xml:space="preserve"> SUBSTITUTE(A70, "s", "p")</f>
        <v>15-C10p</v>
      </c>
      <c r="B72" s="6" t="str">
        <f>B70&amp;" - Premium"</f>
        <v>The FTD® Holiday Peace™ Bouquet by Vera Wang - Premium</v>
      </c>
    </row>
    <row r="73" spans="1:46" s="9" customFormat="1" ht="50.25" customHeight="1" x14ac:dyDescent="0.2">
      <c r="A73" s="12" t="str">
        <f xml:space="preserve"> SUBSTITUTE(A70, "s", "e")</f>
        <v>15-C10e</v>
      </c>
      <c r="B73" s="8" t="str">
        <f>B70&amp;" - Exquisite"</f>
        <v>The FTD® Holiday Peace™ Bouquet by Vera Wang - Exquisite</v>
      </c>
    </row>
    <row r="74" spans="1:46" s="7" customFormat="1" ht="50.25" customHeight="1" x14ac:dyDescent="0.2">
      <c r="A74" s="3" t="s">
        <v>1147</v>
      </c>
      <c r="B74" s="4" t="s">
        <v>391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spans="1:46" s="9" customFormat="1" ht="50.25" customHeight="1" x14ac:dyDescent="0.2">
      <c r="A75" s="12" t="str">
        <f xml:space="preserve"> SUBSTITUTE(A74, "s", "d")</f>
        <v>15-C11d</v>
      </c>
      <c r="B75" s="6" t="str">
        <f>B74&amp;" - Deluxe"</f>
        <v>The FTD® Joyful™ Bouquet by Vera Wang - Deluxe</v>
      </c>
    </row>
    <row r="76" spans="1:46" s="9" customFormat="1" ht="50.25" customHeight="1" x14ac:dyDescent="0.2">
      <c r="A76" s="12" t="str">
        <f xml:space="preserve"> SUBSTITUTE(A74, "s", "p")</f>
        <v>15-C11p</v>
      </c>
      <c r="B76" s="6" t="str">
        <f>B74&amp;" - Premium"</f>
        <v>The FTD® Joyful™ Bouquet by Vera Wang - Premium</v>
      </c>
    </row>
    <row r="77" spans="1:46" s="5" customFormat="1" ht="50.25" customHeight="1" x14ac:dyDescent="0.2">
      <c r="A77" s="13" t="str">
        <f xml:space="preserve"> SUBSTITUTE(A74, "s", "e")</f>
        <v>15-C11e</v>
      </c>
      <c r="B77" s="8" t="str">
        <f>B74&amp;" - Exquisite"</f>
        <v>The FTD® Joyful™ Bouquet by Vera Wang - Exquisite</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spans="1:46" s="7" customFormat="1" ht="50.25" customHeight="1" x14ac:dyDescent="0.2">
      <c r="A78" s="10" t="s">
        <v>1148</v>
      </c>
      <c r="B78" s="11" t="s">
        <v>104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row>
    <row r="79" spans="1:46" s="9" customFormat="1" ht="50.25" customHeight="1" x14ac:dyDescent="0.2">
      <c r="A79" s="12" t="str">
        <f xml:space="preserve"> SUBSTITUTE(A78, "s", "d")</f>
        <v>16-V1d</v>
      </c>
      <c r="B79" s="6" t="str">
        <f>B78&amp;" - Deluxe"</f>
        <v>The FTD® Lasting Romance® Bouquet - Deluxe</v>
      </c>
    </row>
    <row r="80" spans="1:46" s="9" customFormat="1" ht="50.25" customHeight="1" x14ac:dyDescent="0.2">
      <c r="A80" s="12" t="str">
        <f xml:space="preserve"> SUBSTITUTE(A78, "s", "p")</f>
        <v>16-V1p</v>
      </c>
      <c r="B80" s="6" t="str">
        <f>B78&amp;" - Premium"</f>
        <v>The FTD® Lasting Romance® Bouquet - Premium</v>
      </c>
    </row>
    <row r="81" spans="1:30" s="9" customFormat="1" ht="50.25" customHeight="1" x14ac:dyDescent="0.2">
      <c r="A81" s="12" t="str">
        <f xml:space="preserve"> SUBSTITUTE(A78, "s", "e")</f>
        <v>16-V1e</v>
      </c>
      <c r="B81" s="6" t="str">
        <f>B78&amp;" - Exquisite"</f>
        <v>The FTD® Lasting Romance® Bouquet - Exquisite</v>
      </c>
    </row>
    <row r="82" spans="1:30" s="7" customFormat="1" ht="50.25" customHeight="1" x14ac:dyDescent="0.2">
      <c r="A82" s="10" t="s">
        <v>1215</v>
      </c>
      <c r="B82" s="11" t="s">
        <v>121</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spans="1:30" s="9" customFormat="1" ht="50.25" customHeight="1" x14ac:dyDescent="0.2">
      <c r="A83" s="12" t="str">
        <f xml:space="preserve"> SUBSTITUTE(A82, "s", "d")</f>
        <v>16-V1Rd</v>
      </c>
      <c r="B83" s="6" t="str">
        <f>B82&amp;" - Deluxe"</f>
        <v>The FTD® In Love with Red Roses™ Bouquet - Deluxe</v>
      </c>
    </row>
    <row r="84" spans="1:30" s="5" customFormat="1" ht="50.25" customHeight="1" x14ac:dyDescent="0.2">
      <c r="A84" s="13" t="str">
        <f xml:space="preserve"> SUBSTITUTE(A82, "s", "p")</f>
        <v>16-V1Rp</v>
      </c>
      <c r="B84" s="8" t="str">
        <f>B82&amp;" - Premium"</f>
        <v>The FTD® In Love with Red Roses™ Bouquet - Premium</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spans="1:30" s="9" customFormat="1" ht="50.25" customHeight="1" x14ac:dyDescent="0.2">
      <c r="A85" s="12" t="s">
        <v>1149</v>
      </c>
      <c r="B85" s="17" t="s">
        <v>105</v>
      </c>
    </row>
    <row r="86" spans="1:30" s="9" customFormat="1" ht="50.25" customHeight="1" x14ac:dyDescent="0.2">
      <c r="A86" s="12" t="str">
        <f xml:space="preserve"> SUBSTITUTE(A85, "s", "d")</f>
        <v>16-V2d</v>
      </c>
      <c r="B86" s="6" t="str">
        <f>B85&amp;" - Deluxe"</f>
        <v>The FTD® Sweethearts® Bouquet - Deluxe</v>
      </c>
    </row>
    <row r="87" spans="1:30" s="9" customFormat="1" ht="50.25" customHeight="1" x14ac:dyDescent="0.2">
      <c r="A87" s="12" t="str">
        <f xml:space="preserve"> SUBSTITUTE(A85, "s", "p")</f>
        <v>16-V2p</v>
      </c>
      <c r="B87" s="6" t="str">
        <f>B85&amp;" - Premium"</f>
        <v>The FTD® Sweethearts® Bouquet - Premium</v>
      </c>
    </row>
    <row r="88" spans="1:30" s="9" customFormat="1" ht="50.25" customHeight="1" x14ac:dyDescent="0.2">
      <c r="A88" s="12" t="str">
        <f xml:space="preserve"> SUBSTITUTE(A85, "s", "e")</f>
        <v>16-V2e</v>
      </c>
      <c r="B88" s="6" t="str">
        <f>B85&amp;" - Exquisite"</f>
        <v>The FTD® Sweethearts® Bouquet - Exquisite</v>
      </c>
    </row>
    <row r="89" spans="1:30" s="7" customFormat="1" ht="50.25" customHeight="1" x14ac:dyDescent="0.2">
      <c r="A89" s="3" t="s">
        <v>1150</v>
      </c>
      <c r="B89" s="11" t="s">
        <v>948</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spans="1:30" s="9" customFormat="1" ht="50.25" customHeight="1" x14ac:dyDescent="0.2">
      <c r="A90" s="12" t="str">
        <f xml:space="preserve"> SUBSTITUTE(A89, "s", "d")</f>
        <v>16-V3d</v>
      </c>
      <c r="B90" s="6" t="str">
        <f>B89&amp;" - Deluxe"</f>
        <v>The FTD® Perfect Impressions™ Bouquet - Deluxe</v>
      </c>
    </row>
    <row r="91" spans="1:30" s="9" customFormat="1" ht="50.25" customHeight="1" x14ac:dyDescent="0.2">
      <c r="A91" s="12" t="str">
        <f xml:space="preserve"> SUBSTITUTE(A89, "s", "p")</f>
        <v>16-V3p</v>
      </c>
      <c r="B91" s="6" t="str">
        <f>B89&amp;" - Premium"</f>
        <v>The FTD® Perfect Impressions™ Bouquet - Premium</v>
      </c>
    </row>
    <row r="92" spans="1:30" s="5" customFormat="1" ht="50.25" customHeight="1" x14ac:dyDescent="0.2">
      <c r="A92" s="13" t="str">
        <f xml:space="preserve"> SUBSTITUTE(A89, "s", "e")</f>
        <v>16-V3e</v>
      </c>
      <c r="B92" s="8" t="str">
        <f>B89&amp;" - Exquisite"</f>
        <v>The FTD® Perfect Impressions™ Bouquet - Exquisite</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spans="1:30" s="7" customFormat="1" ht="50.25" customHeight="1" x14ac:dyDescent="0.2">
      <c r="A93" s="10" t="s">
        <v>1216</v>
      </c>
      <c r="B93" s="11" t="s">
        <v>1240</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spans="1:30" s="5" customFormat="1" ht="50.25" customHeight="1" x14ac:dyDescent="0.2">
      <c r="A94" s="13" t="str">
        <f xml:space="preserve"> SUBSTITUTE(A93, "s", "d")</f>
        <v>16-V3Rd</v>
      </c>
      <c r="B94" s="8" t="str">
        <f>B93&amp;" - Deluxe"</f>
        <v>The FTD® Art of Love™ Rose Bouquet - Deluxe</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spans="1:30" s="9" customFormat="1" ht="50.25" customHeight="1" x14ac:dyDescent="0.2">
      <c r="A95" s="6" t="s">
        <v>1151</v>
      </c>
      <c r="B95" s="1" t="s">
        <v>328</v>
      </c>
    </row>
    <row r="96" spans="1:30" s="9" customFormat="1" ht="50.25" customHeight="1" x14ac:dyDescent="0.2">
      <c r="A96" s="12" t="str">
        <f xml:space="preserve"> SUBSTITUTE(A95, "s", "d")</f>
        <v>16-V4d</v>
      </c>
      <c r="B96" s="6" t="str">
        <f>B95&amp;" - Deluxe"</f>
        <v>The FTD® My Heart to Yours™ Rose Bouquet - Deluxe</v>
      </c>
    </row>
    <row r="97" spans="1:46" s="9" customFormat="1" ht="50.25" customHeight="1" x14ac:dyDescent="0.2">
      <c r="A97" s="12" t="str">
        <f xml:space="preserve"> SUBSTITUTE(A95, "s", "p")</f>
        <v>16-V4p</v>
      </c>
      <c r="B97" s="6" t="str">
        <f>B95&amp;" - Premium"</f>
        <v>The FTD® My Heart to Yours™ Rose Bouquet - Premium</v>
      </c>
    </row>
    <row r="98" spans="1:46" s="7" customFormat="1" ht="50.25" customHeight="1" x14ac:dyDescent="0.2">
      <c r="A98" s="10" t="s">
        <v>1152</v>
      </c>
      <c r="B98" s="11" t="s">
        <v>1258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row>
    <row r="99" spans="1:46" s="9" customFormat="1" ht="50.25" customHeight="1" x14ac:dyDescent="0.2">
      <c r="A99" s="12" t="str">
        <f xml:space="preserve"> SUBSTITUTE(A98, "s", "d")</f>
        <v>16-V5d</v>
      </c>
      <c r="B99" s="6" t="str">
        <f>B98&amp;" - Deluxe"</f>
        <v>The FTD® Blush Rose Bouquet by Vera Wang - Deluxe</v>
      </c>
    </row>
    <row r="100" spans="1:46" s="9" customFormat="1" ht="50.25" customHeight="1" x14ac:dyDescent="0.2">
      <c r="A100" s="12" t="str">
        <f xml:space="preserve"> SUBSTITUTE(A98, "s", "p")</f>
        <v>16-V5p</v>
      </c>
      <c r="B100" s="6" t="str">
        <f>B98&amp;" - Premium"</f>
        <v>The FTD® Blush Rose Bouquet by Vera Wang - Premium</v>
      </c>
    </row>
    <row r="101" spans="1:46" s="7" customFormat="1" ht="50.25" customHeight="1" x14ac:dyDescent="0.2">
      <c r="A101" s="3" t="s">
        <v>1242</v>
      </c>
      <c r="B101" s="4" t="s">
        <v>370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spans="1:46" s="9" customFormat="1" ht="50.25" customHeight="1" x14ac:dyDescent="0.2">
      <c r="A102" s="12" t="str">
        <f xml:space="preserve"> SUBSTITUTE(A101, "s", "d")</f>
        <v>16-V6d</v>
      </c>
      <c r="B102" s="6" t="str">
        <f>B101&amp;" - Deluxe"</f>
        <v>The FTD® Hold My Heart™ Bouquet - Deluxe</v>
      </c>
    </row>
    <row r="103" spans="1:46" s="9" customFormat="1" ht="50.25" customHeight="1" x14ac:dyDescent="0.2">
      <c r="A103" s="12" t="str">
        <f xml:space="preserve"> SUBSTITUTE(A101, "s", "p")</f>
        <v>16-V6p</v>
      </c>
      <c r="B103" s="6" t="str">
        <f>B101&amp;" - Premium"</f>
        <v>The FTD® Hold My Heart™ Bouquet - Premium</v>
      </c>
    </row>
    <row r="104" spans="1:46" s="5" customFormat="1" ht="50.25" customHeight="1" x14ac:dyDescent="0.2">
      <c r="A104" s="13" t="str">
        <f xml:space="preserve"> SUBSTITUTE(A101, "s", "e")</f>
        <v>16-V6e</v>
      </c>
      <c r="B104" s="8" t="str">
        <f>B101&amp;" - Exquisite"</f>
        <v>The FTD® Hold My Heart™ Bouquet - Exquisite</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spans="1:46" s="9" customFormat="1" ht="50.25" customHeight="1" x14ac:dyDescent="0.2">
      <c r="A105" s="12" t="s">
        <v>1217</v>
      </c>
      <c r="B105" s="11" t="s">
        <v>1239</v>
      </c>
    </row>
    <row r="106" spans="1:46" s="9" customFormat="1" ht="50.25" customHeight="1" x14ac:dyDescent="0.2">
      <c r="A106" s="12" t="str">
        <f xml:space="preserve"> SUBSTITUTE(A105, "s", "d")</f>
        <v>16-V7d</v>
      </c>
      <c r="B106" s="6" t="str">
        <f>B105&amp;" - Deluxe"</f>
        <v>The FTD® All You Need is Love™ Bouquet - Deluxe</v>
      </c>
    </row>
    <row r="107" spans="1:46" s="9" customFormat="1" ht="50.25" customHeight="1" x14ac:dyDescent="0.2">
      <c r="A107" s="12" t="str">
        <f xml:space="preserve"> SUBSTITUTE(A105, "s", "p")</f>
        <v>16-V7p</v>
      </c>
      <c r="B107" s="6" t="str">
        <f>B105&amp;" - Premium"</f>
        <v>The FTD® All You Need is Love™ Bouquet - Premium</v>
      </c>
    </row>
    <row r="108" spans="1:46" s="7" customFormat="1" ht="50.25" customHeight="1" x14ac:dyDescent="0.2">
      <c r="A108" s="3" t="s">
        <v>1153</v>
      </c>
      <c r="B108" s="4" t="s">
        <v>93</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row>
    <row r="109" spans="1:46" s="9" customFormat="1" ht="50.25" customHeight="1" x14ac:dyDescent="0.2">
      <c r="A109" s="12" t="str">
        <f xml:space="preserve"> SUBSTITUTE(A108, "s", "d")</f>
        <v>16-V8d</v>
      </c>
      <c r="B109" s="6" t="str">
        <f>B108&amp;" - Deluxe"</f>
        <v>The FTD® Season of Love™ Bouquet - Deluxe</v>
      </c>
    </row>
    <row r="110" spans="1:46" s="9" customFormat="1" ht="50.25" customHeight="1" x14ac:dyDescent="0.2">
      <c r="A110" s="12" t="str">
        <f xml:space="preserve"> SUBSTITUTE(A108, "s", "p")</f>
        <v>16-V8p</v>
      </c>
      <c r="B110" s="6" t="str">
        <f>B108&amp;" - Premium"</f>
        <v>The FTD® Season of Love™ Bouquet - Premium</v>
      </c>
    </row>
    <row r="111" spans="1:46" s="7" customFormat="1" ht="50.25" customHeight="1" x14ac:dyDescent="0.2">
      <c r="A111" s="3" t="s">
        <v>1154</v>
      </c>
      <c r="B111" s="4" t="s">
        <v>107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spans="1:46" s="9" customFormat="1" ht="50.25" customHeight="1" x14ac:dyDescent="0.2">
      <c r="A112" s="12" t="str">
        <f xml:space="preserve"> SUBSTITUTE(A111, "s", "d")</f>
        <v>16-S1d</v>
      </c>
      <c r="B112" s="6" t="str">
        <f>B111&amp;" - Deluxe"</f>
        <v>The FTD® Touch of Spring® Bouquet - Deluxe</v>
      </c>
    </row>
    <row r="113" spans="1:46" s="9" customFormat="1" ht="50.25" customHeight="1" x14ac:dyDescent="0.2">
      <c r="A113" s="12" t="str">
        <f xml:space="preserve"> SUBSTITUTE(A111, "s", "p")</f>
        <v>16-S1p</v>
      </c>
      <c r="B113" s="6" t="str">
        <f>B111&amp;" - Premium"</f>
        <v>The FTD® Touch of Spring® Bouquet - Premium</v>
      </c>
    </row>
    <row r="114" spans="1:46" s="5" customFormat="1" ht="50.25" customHeight="1" x14ac:dyDescent="0.2">
      <c r="A114" s="13" t="str">
        <f xml:space="preserve"> SUBSTITUTE(A111, "s", "e")</f>
        <v>16-S1e</v>
      </c>
      <c r="B114" s="8" t="str">
        <f>B111&amp;" - Exquisite"</f>
        <v>The FTD® Touch of Spring® Bouquet - Exquisite</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spans="1:46" s="9" customFormat="1" ht="50.25" customHeight="1" x14ac:dyDescent="0.2">
      <c r="A115" s="6" t="s">
        <v>1155</v>
      </c>
      <c r="B115" s="1" t="s">
        <v>172</v>
      </c>
    </row>
    <row r="116" spans="1:46" s="9" customFormat="1" ht="50.25" customHeight="1" x14ac:dyDescent="0.2">
      <c r="A116" s="12" t="str">
        <f xml:space="preserve"> SUBSTITUTE(A115, "s", "d")</f>
        <v>16-S2d</v>
      </c>
      <c r="B116" s="6" t="str">
        <f>B115&amp;" - Deluxe"</f>
        <v>The FTD® Spring Tulip Bouquet by Better Homes and Gardens® - Deluxe</v>
      </c>
    </row>
    <row r="117" spans="1:46" s="9" customFormat="1" ht="50.25" customHeight="1" x14ac:dyDescent="0.2">
      <c r="A117" s="12" t="str">
        <f xml:space="preserve"> SUBSTITUTE(A115, "s", "p")</f>
        <v>16-S2p</v>
      </c>
      <c r="B117" s="6" t="str">
        <f>B115&amp;" - Premium"</f>
        <v>The FTD® Spring Tulip Bouquet by Better Homes and Gardens® - Premium</v>
      </c>
    </row>
    <row r="118" spans="1:46" s="5" customFormat="1" ht="50.25" customHeight="1" x14ac:dyDescent="0.2">
      <c r="A118" s="13" t="str">
        <f xml:space="preserve"> SUBSTITUTE(A115, "s", "e")</f>
        <v>16-S2e</v>
      </c>
      <c r="B118" s="8" t="str">
        <f>B115&amp;" - Exquisite"</f>
        <v>The FTD® Spring Tulip Bouquet by Better Homes and Gardens® - Exquisite</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row>
    <row r="119" spans="1:46" s="7" customFormat="1" ht="50.25" customHeight="1" x14ac:dyDescent="0.2">
      <c r="A119" s="3" t="s">
        <v>1156</v>
      </c>
      <c r="B119" s="11" t="s">
        <v>1252</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row>
    <row r="120" spans="1:46" s="9" customFormat="1" ht="50.25" customHeight="1" x14ac:dyDescent="0.2">
      <c r="A120" s="12" t="str">
        <f xml:space="preserve"> SUBSTITUTE(A119, "s", "d")</f>
        <v>16-S3d</v>
      </c>
      <c r="B120" s="6" t="str">
        <f>B119&amp;" - Deluxe"</f>
        <v>The FTD® Botanical™ Bouquet - Deluxe</v>
      </c>
    </row>
    <row r="121" spans="1:46" s="9" customFormat="1" ht="50.25" customHeight="1" x14ac:dyDescent="0.2">
      <c r="A121" s="12" t="str">
        <f xml:space="preserve"> SUBSTITUTE(A119, "s", "p")</f>
        <v>16-S3p</v>
      </c>
      <c r="B121" s="6" t="str">
        <f>B119&amp;" - Premium"</f>
        <v>The FTD® Botanical™ Bouquet - Premium</v>
      </c>
    </row>
    <row r="122" spans="1:46" s="5" customFormat="1" ht="50.25" customHeight="1" x14ac:dyDescent="0.2">
      <c r="A122" s="13" t="str">
        <f xml:space="preserve"> SUBSTITUTE(A119, "s", "e")</f>
        <v>16-S3e</v>
      </c>
      <c r="B122" s="8" t="str">
        <f>B119&amp;" - Exquisite"</f>
        <v>The FTD® Botanical™ Bouquet - Exquisite</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row>
    <row r="123" spans="1:46" s="7" customFormat="1" ht="50.25" customHeight="1" x14ac:dyDescent="0.2">
      <c r="A123" s="10" t="s">
        <v>1157</v>
      </c>
      <c r="B123" s="11" t="s">
        <v>1249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row>
    <row r="124" spans="1:46" s="9" customFormat="1" ht="50.25" customHeight="1" x14ac:dyDescent="0.2">
      <c r="A124" s="12" t="str">
        <f xml:space="preserve"> SUBSTITUTE(A123, "s", "d")</f>
        <v>16-S4d</v>
      </c>
      <c r="B124" s="6" t="str">
        <f>B123&amp;" - Deluxe"</f>
        <v>The FTD® Brightly Bejeweled™ Bouquet - Deluxe</v>
      </c>
    </row>
    <row r="125" spans="1:46" s="9" customFormat="1" ht="50.25" customHeight="1" x14ac:dyDescent="0.2">
      <c r="A125" s="12" t="str">
        <f xml:space="preserve"> SUBSTITUTE(A123, "s", "p")</f>
        <v>16-S4p</v>
      </c>
      <c r="B125" s="6" t="str">
        <f>B123&amp;" - Premium"</f>
        <v>The FTD® Brightly Bejeweled™ Bouquet - Premium</v>
      </c>
    </row>
    <row r="126" spans="1:46" s="5" customFormat="1" ht="50.25" customHeight="1" x14ac:dyDescent="0.2">
      <c r="A126" s="13" t="str">
        <f xml:space="preserve"> SUBSTITUTE(A123, "s", "e")</f>
        <v>16-S4e</v>
      </c>
      <c r="B126" s="8" t="str">
        <f>B123&amp;" - Exquisite"</f>
        <v>The FTD® Brightly Bejeweled™ Bouquet - Exquisite</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row>
    <row r="127" spans="1:46" s="7" customFormat="1" ht="50.25" customHeight="1" x14ac:dyDescent="0.2">
      <c r="A127" s="10" t="s">
        <v>1206</v>
      </c>
      <c r="B127" s="11" t="s">
        <v>1243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row>
    <row r="128" spans="1:46" s="9" customFormat="1" ht="50.25" customHeight="1" x14ac:dyDescent="0.2">
      <c r="A128" s="12" t="str">
        <f xml:space="preserve"> SUBSTITUTE(A127, "s", "d")</f>
        <v>16-S5d</v>
      </c>
      <c r="B128" s="6" t="str">
        <f>B127&amp;" - Deluxe"</f>
        <v>The FTD® Cottage Garden™ Bouquet by Better Homes and Gardens®  - Deluxe</v>
      </c>
    </row>
    <row r="129" spans="1:46" s="9" customFormat="1" ht="50.25" customHeight="1" x14ac:dyDescent="0.2">
      <c r="A129" s="12" t="str">
        <f xml:space="preserve"> SUBSTITUTE(A127, "s", "p")</f>
        <v>16-S5p</v>
      </c>
      <c r="B129" s="6" t="str">
        <f>B127&amp;" - Premium"</f>
        <v>The FTD® Cottage Garden™ Bouquet by Better Homes and Gardens®  - Premium</v>
      </c>
    </row>
    <row r="130" spans="1:46" s="5" customFormat="1" ht="50.25" customHeight="1" x14ac:dyDescent="0.2">
      <c r="A130" s="13" t="str">
        <f xml:space="preserve"> SUBSTITUTE(A127, "s", "e")</f>
        <v>16-S5e</v>
      </c>
      <c r="B130" s="8" t="str">
        <f>B127&amp;" - Exquisite"</f>
        <v>The FTD® Cottage Garden™ Bouquet by Better Homes and Gardens®  - Exquisite</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row>
    <row r="131" spans="1:46" s="7" customFormat="1" ht="50.25" customHeight="1" x14ac:dyDescent="0.2">
      <c r="A131" s="10" t="s">
        <v>1158</v>
      </c>
      <c r="B131" s="11" t="s">
        <v>108</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row>
    <row r="132" spans="1:46" s="9" customFormat="1" ht="50.25" customHeight="1" x14ac:dyDescent="0.2">
      <c r="A132" s="12" t="str">
        <f xml:space="preserve"> SUBSTITUTE(A131, "s", "d")</f>
        <v>16-M1d</v>
      </c>
      <c r="B132" s="6" t="str">
        <f>B131&amp;" - Deluxe"</f>
        <v>The FTD® Loving Thoughts® Bouquet - Deluxe</v>
      </c>
    </row>
    <row r="133" spans="1:46" s="9" customFormat="1" ht="50.25" customHeight="1" x14ac:dyDescent="0.2">
      <c r="A133" s="12" t="str">
        <f xml:space="preserve"> SUBSTITUTE(A131, "s", "p")</f>
        <v>16-M1p</v>
      </c>
      <c r="B133" s="6" t="str">
        <f>B131&amp;" - Premium"</f>
        <v>The FTD® Loving Thoughts® Bouquet - Premium</v>
      </c>
    </row>
    <row r="134" spans="1:46" s="5" customFormat="1" ht="50.25" customHeight="1" x14ac:dyDescent="0.2">
      <c r="A134" s="13" t="str">
        <f xml:space="preserve"> SUBSTITUTE(A131, "s", "e")</f>
        <v>16-M1e</v>
      </c>
      <c r="B134" s="8" t="str">
        <f>B131&amp;" - Exquisite"</f>
        <v>The FTD® Loving Thoughts® Bouquet - Exquisite</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row>
    <row r="135" spans="1:46" s="7" customFormat="1" ht="50.25" customHeight="1" x14ac:dyDescent="0.2">
      <c r="A135" s="10" t="s">
        <v>1218</v>
      </c>
      <c r="B135" s="11" t="s">
        <v>1221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row>
    <row r="136" spans="1:46" s="9" customFormat="1" ht="50.25" customHeight="1" x14ac:dyDescent="0.2">
      <c r="A136" s="12" t="str">
        <f xml:space="preserve"> SUBSTITUTE(A135, "s", "d")</f>
        <v>16-M1Rd</v>
      </c>
      <c r="B136" s="6" t="str">
        <f>B135&amp;" - Deluxe"</f>
        <v>The FTD® Mother's Day Mixed Rose Bouquet - Deluxe</v>
      </c>
    </row>
    <row r="137" spans="1:46" s="9" customFormat="1" ht="50.25" customHeight="1" x14ac:dyDescent="0.2">
      <c r="A137" s="12" t="str">
        <f xml:space="preserve"> SUBSTITUTE(A135, "s", "p")</f>
        <v>16-M1Rp</v>
      </c>
      <c r="B137" s="6" t="str">
        <f>B135&amp;" - Premium"</f>
        <v>The FTD® Mother's Day Mixed Rose Bouquet - Premium</v>
      </c>
    </row>
    <row r="138" spans="1:46" s="7" customFormat="1" ht="50.25" customHeight="1" x14ac:dyDescent="0.2">
      <c r="A138" s="10" t="s">
        <v>1159</v>
      </c>
      <c r="B138" s="11" t="s">
        <v>109</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row>
    <row r="139" spans="1:46" s="9" customFormat="1" ht="50.25" customHeight="1" x14ac:dyDescent="0.2">
      <c r="A139" s="12" t="str">
        <f xml:space="preserve"> SUBSTITUTE(A138, "s", "d")</f>
        <v>16-M2d</v>
      </c>
      <c r="B139" s="6" t="str">
        <f>B138&amp;" - Deluxe"</f>
        <v>The FTD® Spring Garden® Bouquet - Deluxe</v>
      </c>
    </row>
    <row r="140" spans="1:46" s="9" customFormat="1" ht="50.25" customHeight="1" x14ac:dyDescent="0.2">
      <c r="A140" s="12" t="str">
        <f xml:space="preserve"> SUBSTITUTE(A138, "s", "p")</f>
        <v>16-M2p</v>
      </c>
      <c r="B140" s="6" t="str">
        <f>B138&amp;" - Premium"</f>
        <v>The FTD® Spring Garden® Bouquet - Premium</v>
      </c>
    </row>
    <row r="141" spans="1:46" s="5" customFormat="1" ht="50.25" customHeight="1" x14ac:dyDescent="0.2">
      <c r="A141" s="13" t="str">
        <f xml:space="preserve"> SUBSTITUTE(A138, "s", "e")</f>
        <v>16-M2e</v>
      </c>
      <c r="B141" s="8" t="str">
        <f>B138&amp;" - Exquisite"</f>
        <v>The FTD® Spring Garden® Bouquet - Exquisite</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row>
    <row r="142" spans="1:46" s="7" customFormat="1" ht="50.25" customHeight="1" x14ac:dyDescent="0.2">
      <c r="A142" s="10" t="s">
        <v>1160</v>
      </c>
      <c r="B142" s="11" t="s">
        <v>154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row>
    <row r="143" spans="1:46" s="9" customFormat="1" ht="50.25" customHeight="1" x14ac:dyDescent="0.2">
      <c r="A143" s="12" t="str">
        <f xml:space="preserve"> SUBSTITUTE(A142, "s", "d")</f>
        <v>16-M3d</v>
      </c>
      <c r="B143" s="6" t="str">
        <f>B142&amp;" - Deluxe"</f>
        <v>The FTD® Timeless Elegance™ Bouquet - Deluxe</v>
      </c>
    </row>
    <row r="144" spans="1:46" s="9" customFormat="1" ht="50.25" customHeight="1" x14ac:dyDescent="0.2">
      <c r="A144" s="12" t="str">
        <f xml:space="preserve"> SUBSTITUTE(A142, "s", "p")</f>
        <v>16-M3p</v>
      </c>
      <c r="B144" s="6" t="str">
        <f>B142&amp;" - Premium"</f>
        <v>The FTD® Timeless Elegance™ Bouquet - Premium</v>
      </c>
    </row>
    <row r="145" spans="1:46" s="5" customFormat="1" ht="50.25" customHeight="1" x14ac:dyDescent="0.2">
      <c r="A145" s="13" t="str">
        <f xml:space="preserve"> SUBSTITUTE(A142, "s", "e")</f>
        <v>16-M3e</v>
      </c>
      <c r="B145" s="8" t="str">
        <f>B142&amp;" - Exquisite"</f>
        <v>The FTD® Timeless Elegance™ Bouquet - Exquisite</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row>
    <row r="146" spans="1:46" s="7" customFormat="1" ht="50.25" customHeight="1" x14ac:dyDescent="0.2">
      <c r="A146" s="10" t="s">
        <v>1219</v>
      </c>
      <c r="B146" s="11" t="s">
        <v>951</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row>
    <row r="147" spans="1:46" s="9" customFormat="1" ht="50.25" customHeight="1" x14ac:dyDescent="0.2">
      <c r="A147" s="12" t="str">
        <f xml:space="preserve"> SUBSTITUTE(A146, "s", "d")</f>
        <v>16-M3Rd</v>
      </c>
      <c r="B147" s="6" t="str">
        <f>B146&amp;" - Deluxe"</f>
        <v>The FTD® Royal Treatment™ Rose Bouquet - Deluxe</v>
      </c>
    </row>
    <row r="148" spans="1:46" s="9" customFormat="1" ht="50.25" customHeight="1" x14ac:dyDescent="0.2">
      <c r="A148" s="12" t="str">
        <f xml:space="preserve"> SUBSTITUTE(A146, "s", "p")</f>
        <v>16-M3Rp</v>
      </c>
      <c r="B148" s="6" t="str">
        <f>B146&amp;" - Premium"</f>
        <v>The FTD® Royal Treatment™ Rose Bouquet - Premium</v>
      </c>
    </row>
    <row r="149" spans="1:46" s="7" customFormat="1" ht="50.25" customHeight="1" x14ac:dyDescent="0.2">
      <c r="A149" s="10" t="s">
        <v>1161</v>
      </c>
      <c r="B149" s="11" t="s">
        <v>1250</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row>
    <row r="150" spans="1:46" s="9" customFormat="1" ht="50.25" customHeight="1" x14ac:dyDescent="0.2">
      <c r="A150" s="12" t="str">
        <f xml:space="preserve"> SUBSTITUTE(A149, "s", "d")</f>
        <v>16-M4d</v>
      </c>
      <c r="B150" s="12" t="str">
        <f>B149&amp;" - Deluxe"</f>
        <v>The FTD® Pink Poise™ Bouquet - Deluxe</v>
      </c>
    </row>
    <row r="151" spans="1:46" s="9" customFormat="1" ht="50.25" customHeight="1" x14ac:dyDescent="0.2">
      <c r="A151" s="12" t="str">
        <f xml:space="preserve"> SUBSTITUTE(A149, "s", "p")</f>
        <v>16-M4p</v>
      </c>
      <c r="B151" s="12" t="str">
        <f>B149&amp;" - Premium"</f>
        <v>The FTD® Pink Poise™ Bouquet - Premium</v>
      </c>
    </row>
    <row r="152" spans="1:46" s="5" customFormat="1" ht="50.25" customHeight="1" x14ac:dyDescent="0.2">
      <c r="A152" s="13" t="str">
        <f xml:space="preserve"> SUBSTITUTE(A149, "s", "e")</f>
        <v>16-M4e</v>
      </c>
      <c r="B152" s="13" t="str">
        <f>B149&amp;" - Exquisite"</f>
        <v>The FTD® Pink Poise™ Bouquet - Exquisite</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row>
    <row r="153" spans="1:46" s="9" customFormat="1" ht="50.25" customHeight="1" x14ac:dyDescent="0.2">
      <c r="A153" s="6" t="s">
        <v>1162</v>
      </c>
      <c r="B153" s="1" t="s">
        <v>174</v>
      </c>
    </row>
    <row r="154" spans="1:46" s="9" customFormat="1" ht="50.25" customHeight="1" x14ac:dyDescent="0.2">
      <c r="A154" s="12" t="str">
        <f xml:space="preserve"> SUBSTITUTE(A153, "s", "d")</f>
        <v>16-M5d</v>
      </c>
      <c r="B154" s="6" t="str">
        <f>B153&amp;" - Deluxe"</f>
        <v>The FTD® Sweet Devotion™ Bouquet by Better Homes and Gardens® - Deluxe</v>
      </c>
    </row>
    <row r="155" spans="1:46" s="9" customFormat="1" ht="50.25" customHeight="1" x14ac:dyDescent="0.2">
      <c r="A155" s="12" t="str">
        <f xml:space="preserve"> SUBSTITUTE(A153, "s", "p")</f>
        <v>16-M5p</v>
      </c>
      <c r="B155" s="6" t="str">
        <f>B153&amp;" - Premium"</f>
        <v>The FTD® Sweet Devotion™ Bouquet by Better Homes and Gardens® - Premium</v>
      </c>
    </row>
    <row r="156" spans="1:46" s="5" customFormat="1" ht="50.25" customHeight="1" x14ac:dyDescent="0.2">
      <c r="A156" s="13" t="str">
        <f xml:space="preserve"> SUBSTITUTE(A153, "s", "e")</f>
        <v>16-M5e</v>
      </c>
      <c r="B156" s="8" t="str">
        <f>B153&amp;" - Exquisite"</f>
        <v>The FTD® Sweet Devotion™ Bouquet by Better Homes and Gardens® - Exquisite</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row>
    <row r="157" spans="1:46" s="7" customFormat="1" ht="50.25" customHeight="1" x14ac:dyDescent="0.2">
      <c r="A157" s="10" t="s">
        <v>1163</v>
      </c>
      <c r="B157" s="11" t="s">
        <v>1244</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row>
    <row r="158" spans="1:46" s="9" customFormat="1" ht="50.25" customHeight="1" x14ac:dyDescent="0.2">
      <c r="A158" s="12" t="str">
        <f xml:space="preserve"> SUBSTITUTE(A157, "s", "d")</f>
        <v>16-M6d</v>
      </c>
      <c r="B158" s="6" t="str">
        <f>B157&amp;" - Deluxe"</f>
        <v>The FTD® Garden Park™ Bouquet by Better Homes and Gardens®  - Deluxe</v>
      </c>
    </row>
    <row r="159" spans="1:46" s="9" customFormat="1" ht="50.25" customHeight="1" x14ac:dyDescent="0.2">
      <c r="A159" s="12" t="str">
        <f xml:space="preserve"> SUBSTITUTE(A157, "s", "p")</f>
        <v>16-M6p</v>
      </c>
      <c r="B159" s="6" t="str">
        <f>B157&amp;" - Premium"</f>
        <v>The FTD® Garden Park™ Bouquet by Better Homes and Gardens®  - Premium</v>
      </c>
    </row>
    <row r="160" spans="1:46" s="5" customFormat="1" ht="50.25" customHeight="1" x14ac:dyDescent="0.2">
      <c r="A160" s="13" t="str">
        <f xml:space="preserve"> SUBSTITUTE(A157, "s", "e")</f>
        <v>16-M6e</v>
      </c>
      <c r="B160" s="8" t="str">
        <f>B157&amp;" - Exquisite"</f>
        <v>The FTD® Garden Park™ Bouquet by Better Homes and Gardens®  - Exquisite</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row>
    <row r="161" spans="1:46" s="7" customFormat="1" ht="50.25" customHeight="1" x14ac:dyDescent="0.2">
      <c r="A161" s="10" t="s">
        <v>1164</v>
      </c>
      <c r="B161" s="11" t="s">
        <v>983</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row>
    <row r="162" spans="1:46" s="9" customFormat="1" ht="50.25" customHeight="1" x14ac:dyDescent="0.2">
      <c r="A162" s="12" t="str">
        <f xml:space="preserve"> SUBSTITUTE(A161, "s", "d")</f>
        <v>16-M7d</v>
      </c>
      <c r="B162" s="6" t="str">
        <f>B161&amp;" - Deluxe"</f>
        <v>The FTD® Perfect Day™ Bouquet for Kathy Ireland Home - Deluxe</v>
      </c>
    </row>
    <row r="163" spans="1:46" s="9" customFormat="1" ht="50.25" customHeight="1" x14ac:dyDescent="0.2">
      <c r="A163" s="12" t="str">
        <f xml:space="preserve"> SUBSTITUTE(A161, "s", "p")</f>
        <v>16-M7p</v>
      </c>
      <c r="B163" s="6" t="str">
        <f>B161&amp;" - Premium"</f>
        <v>The FTD® Perfect Day™ Bouquet for Kathy Ireland Home - Premium</v>
      </c>
    </row>
    <row r="164" spans="1:46" s="5" customFormat="1" ht="50.25" customHeight="1" x14ac:dyDescent="0.2">
      <c r="A164" s="13" t="str">
        <f xml:space="preserve"> SUBSTITUTE(A161, "s", "e")</f>
        <v>16-M7e</v>
      </c>
      <c r="B164" s="8" t="str">
        <f>B161&amp;" - Exquisite"</f>
        <v>The FTD® Perfect Day™ Bouquet for Kathy Ireland Home - Exquisite</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row>
    <row r="165" spans="1:46" s="9" customFormat="1" ht="50.25" customHeight="1" x14ac:dyDescent="0.2">
      <c r="A165" s="6" t="s">
        <v>1165</v>
      </c>
      <c r="B165" s="1" t="s">
        <v>423</v>
      </c>
    </row>
    <row r="166" spans="1:46" s="9" customFormat="1" ht="50.25" customHeight="1" x14ac:dyDescent="0.2">
      <c r="A166" s="12" t="str">
        <f xml:space="preserve"> SUBSTITUTE(A165, "s", "d")</f>
        <v>16-M8d</v>
      </c>
      <c r="B166" s="6" t="str">
        <f>B165&amp;" - Deluxe"</f>
        <v>The FTD® Sunlit Meadows™ Bouquet by Better Homes and Gardens® - Deluxe</v>
      </c>
    </row>
    <row r="167" spans="1:46" s="9" customFormat="1" ht="50.25" customHeight="1" x14ac:dyDescent="0.2">
      <c r="A167" s="12" t="str">
        <f xml:space="preserve"> SUBSTITUTE(A165, "s", "p")</f>
        <v>16-M8p</v>
      </c>
      <c r="B167" s="6" t="str">
        <f>B165&amp;" - Premium"</f>
        <v>The FTD® Sunlit Meadows™ Bouquet by Better Homes and Gardens® - Premium</v>
      </c>
    </row>
    <row r="168" spans="1:46" s="5" customFormat="1" ht="50.25" customHeight="1" x14ac:dyDescent="0.2">
      <c r="A168" s="13" t="str">
        <f xml:space="preserve"> SUBSTITUTE(A165, "s", "e")</f>
        <v>16-M8e</v>
      </c>
      <c r="B168" s="8" t="str">
        <f>B165&amp;" - Exquisite"</f>
        <v>The FTD® Sunlit Meadows™ Bouquet by Better Homes and Gardens® - Exquisite</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row>
    <row r="169" spans="1:46" s="7" customFormat="1" ht="50.25" customHeight="1" x14ac:dyDescent="0.2">
      <c r="A169" s="10" t="s">
        <v>1166</v>
      </c>
      <c r="B169" s="11" t="s">
        <v>1251</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row>
    <row r="170" spans="1:46" s="9" customFormat="1" ht="50.25" customHeight="1" x14ac:dyDescent="0.2">
      <c r="A170" s="12" t="str">
        <f xml:space="preserve"> SUBSTITUTE(A169, "s", "d")</f>
        <v>16-M9d</v>
      </c>
      <c r="B170" s="6" t="str">
        <f>B169&amp;" - Deluxe"</f>
        <v>The FTD® Gratitude Glimmers™ Bouquet by Better Homes and Gardens® - Deluxe</v>
      </c>
    </row>
    <row r="171" spans="1:46" s="9" customFormat="1" ht="50.25" customHeight="1" x14ac:dyDescent="0.2">
      <c r="A171" s="12" t="str">
        <f xml:space="preserve"> SUBSTITUTE(A169, "s", "p")</f>
        <v>16-M9p</v>
      </c>
      <c r="B171" s="6" t="str">
        <f>B169&amp;" - Premium"</f>
        <v>The FTD® Gratitude Glimmers™ Bouquet by Better Homes and Gardens® - Premium</v>
      </c>
    </row>
    <row r="172" spans="1:46" s="5" customFormat="1" ht="50.25" customHeight="1" x14ac:dyDescent="0.2">
      <c r="A172" s="13" t="str">
        <f xml:space="preserve"> SUBSTITUTE(A169, "s", "e")</f>
        <v>16-M9e</v>
      </c>
      <c r="B172" s="8" t="str">
        <f>B169&amp;" - Exquisite"</f>
        <v>The FTD® Gratitude Glimmers™ Bouquet by Better Homes and Gardens® - Exquisite</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row>
    <row r="173" spans="1:46" s="7" customFormat="1" ht="50.25" customHeight="1" x14ac:dyDescent="0.2">
      <c r="A173" s="10" t="s">
        <v>1167</v>
      </c>
      <c r="B173" s="11" t="s">
        <v>1257</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row>
    <row r="174" spans="1:46" s="9" customFormat="1" ht="50.25" customHeight="1" x14ac:dyDescent="0.2">
      <c r="A174" s="12" t="str">
        <f xml:space="preserve"> SUBSTITUTE(A173, "s", "d")</f>
        <v>16-M10d</v>
      </c>
      <c r="B174" s="6" t="str">
        <f>B173&amp;" - Deluxe"</f>
        <v>The FTD® Ivory Hydrangea Bouquet by Vera Wang - Deluxe</v>
      </c>
    </row>
    <row r="175" spans="1:46" s="9" customFormat="1" ht="50.25" customHeight="1" x14ac:dyDescent="0.2">
      <c r="A175" s="12" t="str">
        <f xml:space="preserve"> SUBSTITUTE(A173, "s", "p")</f>
        <v>16-M10p</v>
      </c>
      <c r="B175" s="6" t="str">
        <f>B173&amp;" - Premium"</f>
        <v>The FTD® Ivory Hydrangea Bouquet by Vera Wang - Premium</v>
      </c>
    </row>
    <row r="176" spans="1:46" s="5" customFormat="1" ht="50.25" customHeight="1" x14ac:dyDescent="0.2">
      <c r="A176" s="13" t="str">
        <f xml:space="preserve"> SUBSTITUTE(A173, "s", "e")</f>
        <v>16-M10e</v>
      </c>
      <c r="B176" s="8" t="str">
        <f>B173&amp;" - Exquisite"</f>
        <v>The FTD® Ivory Hydrangea Bouquet by Vera Wang - Exquisite</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row>
    <row r="177" spans="1:49" s="7" customFormat="1" ht="50.25" customHeight="1" x14ac:dyDescent="0.2">
      <c r="A177" s="10" t="s">
        <v>378</v>
      </c>
      <c r="B177" s="11" t="s">
        <v>279</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s="9" customFormat="1" ht="50.25" customHeight="1" x14ac:dyDescent="0.2">
      <c r="A178" s="12" t="str">
        <f xml:space="preserve"> SUBSTITUTE(A177, "s", "d")</f>
        <v>AB1d</v>
      </c>
      <c r="B178" s="12" t="str">
        <f>B177&amp;" - Deluxe"</f>
        <v>The FTD® Anniversary Bouquet - Deluxe</v>
      </c>
    </row>
    <row r="179" spans="1:49" s="5" customFormat="1" ht="50.25" customHeight="1" x14ac:dyDescent="0.2">
      <c r="A179" s="12" t="str">
        <f xml:space="preserve"> SUBSTITUTE(A177, "s", "p")</f>
        <v>AB1p</v>
      </c>
      <c r="B179" s="13" t="str">
        <f>B177&amp;" - Premium"</f>
        <v>The FTD® Anniversary Bouquet - Premium</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s="7" customFormat="1" ht="50.25" customHeight="1" x14ac:dyDescent="0.2">
      <c r="A180" s="10" t="s">
        <v>408</v>
      </c>
      <c r="B180" s="11" t="s">
        <v>416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s="9" customFormat="1" ht="50.25" customHeight="1" x14ac:dyDescent="0.2">
      <c r="A181" s="12" t="str">
        <f xml:space="preserve"> SUBSTITUTE(A180, "s", "d")</f>
        <v>A1Jd</v>
      </c>
      <c r="B181" s="12" t="str">
        <f>B180&amp;" - Deluxe"</f>
        <v>The FTD® Anniversary Bouquet with Heart Pendant - Deluxe</v>
      </c>
    </row>
    <row r="182" spans="1:49" s="5" customFormat="1" ht="50.25" customHeight="1" x14ac:dyDescent="0.2">
      <c r="A182" s="12" t="str">
        <f xml:space="preserve"> SUBSTITUTE(A180, "s", "p")</f>
        <v>A1Jp</v>
      </c>
      <c r="B182" s="13" t="str">
        <f>B180&amp;" - Premium"</f>
        <v>The FTD® Anniversary Bouquet with Heart Pendant - Premium</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s="16" customFormat="1" ht="50.25" customHeight="1" x14ac:dyDescent="0.2">
      <c r="A183" s="14" t="s">
        <v>929</v>
      </c>
      <c r="B183" s="15" t="s">
        <v>415</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s="7" customFormat="1" ht="50.25" customHeight="1" x14ac:dyDescent="0.2">
      <c r="A184" s="10" t="s">
        <v>409</v>
      </c>
      <c r="B184" s="11" t="s">
        <v>414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s="7" customFormat="1" ht="50.25" customHeight="1" x14ac:dyDescent="0.2">
      <c r="A185" s="10" t="s">
        <v>958</v>
      </c>
      <c r="B185" s="11" t="s">
        <v>327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spans="1:49" s="9" customFormat="1" ht="50.25" customHeight="1" x14ac:dyDescent="0.2">
      <c r="A186" s="12" t="str">
        <f xml:space="preserve"> SUBSTITUTE(A185, "s", "d")</f>
        <v>BDAd</v>
      </c>
      <c r="B186" s="12" t="str">
        <f>B185&amp;" - Deluxe"</f>
        <v>The FTD® Birthday Celebration™ Bouquet - Deluxe</v>
      </c>
    </row>
    <row r="187" spans="1:49" s="9" customFormat="1" ht="50.25" customHeight="1" x14ac:dyDescent="0.2">
      <c r="A187" s="12" t="str">
        <f xml:space="preserve"> SUBSTITUTE(A185, "s", "p")</f>
        <v>BDAp</v>
      </c>
      <c r="B187" s="12" t="str">
        <f>B185&amp;" - Premium"</f>
        <v>The FTD® Birthday Celebration™ Bouquet - Premium</v>
      </c>
    </row>
    <row r="188" spans="1:49" s="5" customFormat="1" ht="50.25" customHeight="1" x14ac:dyDescent="0.2">
      <c r="A188" s="8" t="str">
        <f xml:space="preserve"> SUBSTITUTE(A185, "s", "e")</f>
        <v>BDAe</v>
      </c>
      <c r="B188" s="26" t="str">
        <f>B185&amp;" - Exquisite"</f>
        <v>The FTD® Birthday Celebration™ Bouquet - Exquisite</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spans="1:49" s="7" customFormat="1" ht="50.25" customHeight="1" x14ac:dyDescent="0.2">
      <c r="A189" s="10" t="s">
        <v>379</v>
      </c>
      <c r="B189" s="11" t="s">
        <v>372</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spans="1:49" s="9" customFormat="1" ht="50.25" customHeight="1" x14ac:dyDescent="0.2">
      <c r="A190" s="12" t="str">
        <f xml:space="preserve"> SUBSTITUTE(A189, "s", "d")</f>
        <v>BL1d</v>
      </c>
      <c r="B190" s="12" t="str">
        <f>B189&amp;" - Deluxe"</f>
        <v>The FTD® Intriguing Grace™ Bouquet - Deluxe</v>
      </c>
    </row>
    <row r="191" spans="1:49" s="9" customFormat="1" ht="50.25" customHeight="1" x14ac:dyDescent="0.2">
      <c r="A191" s="12" t="str">
        <f xml:space="preserve"> SUBSTITUTE(A189, "s", "p")</f>
        <v>BL1p</v>
      </c>
      <c r="B191" s="12" t="str">
        <f>B189&amp;" - Premium"</f>
        <v>The FTD® Intriguing Grace™ Bouquet - Premium</v>
      </c>
    </row>
    <row r="192" spans="1:49" s="5" customFormat="1" ht="50.25" customHeight="1" x14ac:dyDescent="0.2">
      <c r="A192" s="8" t="str">
        <f xml:space="preserve"> SUBSTITUTE(A189, "s", "e")</f>
        <v>BL1e</v>
      </c>
      <c r="B192" s="26" t="str">
        <f>B189&amp;" - Exquisite"</f>
        <v>The FTD® Intriguing Grace™ Bouquet - Exquisite</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spans="1:30" s="7" customFormat="1" ht="50.25" customHeight="1" x14ac:dyDescent="0.2">
      <c r="A193" s="10" t="s">
        <v>380</v>
      </c>
      <c r="B193" s="11" t="s">
        <v>373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spans="1:30" s="9" customFormat="1" ht="50.25" customHeight="1" x14ac:dyDescent="0.2">
      <c r="A194" s="12" t="str">
        <f xml:space="preserve"> SUBSTITUTE(A193, "s", "d")</f>
        <v>BL2d</v>
      </c>
      <c r="B194" s="12" t="str">
        <f>B193&amp;" - Deluxe"</f>
        <v>The FTD® Blooming Bliss™ Bouquet  - Deluxe</v>
      </c>
    </row>
    <row r="195" spans="1:30" s="9" customFormat="1" ht="50.25" customHeight="1" x14ac:dyDescent="0.2">
      <c r="A195" s="12" t="str">
        <f xml:space="preserve"> SUBSTITUTE(A193, "s", "p")</f>
        <v>BL2p</v>
      </c>
      <c r="B195" s="12" t="str">
        <f>B193&amp;" - Premium"</f>
        <v>The FTD® Blooming Bliss™ Bouquet  - Premium</v>
      </c>
    </row>
    <row r="196" spans="1:30" s="5" customFormat="1" ht="50.25" customHeight="1" x14ac:dyDescent="0.2">
      <c r="A196" s="8" t="str">
        <f xml:space="preserve"> SUBSTITUTE(A193, "s", "e")</f>
        <v>BL2e</v>
      </c>
      <c r="B196" s="26" t="str">
        <f>B193&amp;" - Exquisite"</f>
        <v>The FTD® Blooming Bliss™ Bouquet  - Exquisite</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spans="1:30" s="7" customFormat="1" ht="50.25" customHeight="1" x14ac:dyDescent="0.2">
      <c r="A197" s="3" t="s">
        <v>397</v>
      </c>
      <c r="B197" s="4" t="s">
        <v>174</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spans="1:30" s="9" customFormat="1" ht="50.25" customHeight="1" x14ac:dyDescent="0.2">
      <c r="A198" s="12" t="str">
        <f xml:space="preserve"> SUBSTITUTE(A197, "s", "d")</f>
        <v>DEVd</v>
      </c>
      <c r="B198" s="6" t="str">
        <f>B197&amp;" - Deluxe"</f>
        <v>The FTD® Sweet Devotion™ Bouquet by Better Homes and Gardens® - Deluxe</v>
      </c>
    </row>
    <row r="199" spans="1:30" s="9" customFormat="1" ht="50.25" customHeight="1" x14ac:dyDescent="0.2">
      <c r="A199" s="12" t="str">
        <f xml:space="preserve"> SUBSTITUTE(A197, "s", "p")</f>
        <v>DEVp</v>
      </c>
      <c r="B199" s="6" t="str">
        <f>B197&amp;" - Premium"</f>
        <v>The FTD® Sweet Devotion™ Bouquet by Better Homes and Gardens® - Premium</v>
      </c>
    </row>
    <row r="200" spans="1:30" s="5" customFormat="1" ht="50.25" customHeight="1" x14ac:dyDescent="0.2">
      <c r="A200" s="8" t="str">
        <f xml:space="preserve"> SUBSTITUTE(A197, "s", "e")</f>
        <v>DEVe</v>
      </c>
      <c r="B200" s="26" t="str">
        <f>B197&amp;" - Exquisite"</f>
        <v>The FTD® Sweet Devotion™ Bouquet by Better Homes and Gardens® - Exquisite</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spans="1:30" s="9" customFormat="1" ht="50.25" customHeight="1" x14ac:dyDescent="0.2">
      <c r="A201" s="12" t="s">
        <v>412</v>
      </c>
      <c r="B201" s="17" t="s">
        <v>410</v>
      </c>
    </row>
    <row r="202" spans="1:30" s="9" customFormat="1" ht="50.25" customHeight="1" x14ac:dyDescent="0.2">
      <c r="A202" s="12" t="str">
        <f xml:space="preserve"> SUBSTITUTE(A201, "s", "d")</f>
        <v>LMBd</v>
      </c>
      <c r="B202" s="12" t="str">
        <f>B201&amp;" - Deluxe"</f>
        <v>The FTD® Little Miracle™ Bouquet – Boy - Deluxe</v>
      </c>
    </row>
    <row r="203" spans="1:30" s="9" customFormat="1" ht="50.25" customHeight="1" x14ac:dyDescent="0.2">
      <c r="A203" s="12" t="str">
        <f xml:space="preserve"> SUBSTITUTE(A201, "s", "p")</f>
        <v>LMBp</v>
      </c>
      <c r="B203" s="12" t="str">
        <f>B201&amp;" - Premium"</f>
        <v>The FTD® Little Miracle™ Bouquet – Boy - Premium</v>
      </c>
    </row>
    <row r="204" spans="1:30" s="7" customFormat="1" ht="50.25" customHeight="1" x14ac:dyDescent="0.2">
      <c r="A204" s="10" t="s">
        <v>413</v>
      </c>
      <c r="B204" s="11" t="s">
        <v>411</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spans="1:30" s="9" customFormat="1" ht="50.25" customHeight="1" x14ac:dyDescent="0.2">
      <c r="A205" s="12" t="str">
        <f xml:space="preserve"> SUBSTITUTE(A204, "s", "d")</f>
        <v>LMGd</v>
      </c>
      <c r="B205" s="12" t="str">
        <f>B204&amp;" - Deluxe"</f>
        <v>The FTD® Little Miracle™ Bouquet - Girl - Deluxe</v>
      </c>
    </row>
    <row r="206" spans="1:30" s="5" customFormat="1" ht="50.25" customHeight="1" x14ac:dyDescent="0.2">
      <c r="A206" s="13" t="str">
        <f xml:space="preserve"> SUBSTITUTE(A204, "s", "p")</f>
        <v>LMGp</v>
      </c>
      <c r="B206" s="13" t="str">
        <f>B204&amp;" - Premium"</f>
        <v>The FTD® Little Miracle™ Bouquet - Girl - Premium</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spans="1:30" s="7" customFormat="1" ht="63.75" customHeight="1" x14ac:dyDescent="0.2">
      <c r="A207" s="3" t="s">
        <v>399</v>
      </c>
      <c r="B207" s="4" t="s">
        <v>374</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spans="1:30" s="9" customFormat="1" ht="50.25" customHeight="1" x14ac:dyDescent="0.2">
      <c r="A208" s="12" t="s">
        <v>870</v>
      </c>
      <c r="B208" s="6" t="str">
        <f>B207&amp;" - Deluxe"</f>
        <v>The FTD® Pick-Me-Up® Bouquet - Deluxe</v>
      </c>
    </row>
    <row r="209" spans="1:30" s="9" customFormat="1" ht="50.25" customHeight="1" x14ac:dyDescent="0.2">
      <c r="A209" s="12" t="s">
        <v>871</v>
      </c>
      <c r="B209" s="6" t="str">
        <f>B207&amp;" - Premium"</f>
        <v>The FTD® Pick-Me-Up® Bouquet - Premium</v>
      </c>
    </row>
    <row r="210" spans="1:30" s="5" customFormat="1" ht="50.25" customHeight="1" x14ac:dyDescent="0.2">
      <c r="A210" s="8" t="str">
        <f xml:space="preserve"> SUBSTITUTE(A207, "s", "e")</f>
        <v>PKMe</v>
      </c>
      <c r="B210" s="26" t="str">
        <f>B207&amp;" - Exquisite"</f>
        <v>The FTD® Pick-Me-Up® Bouquet - Exquisite</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spans="1:30" s="7" customFormat="1" ht="50.25" customHeight="1" x14ac:dyDescent="0.2">
      <c r="A211" s="10" t="s">
        <v>978</v>
      </c>
      <c r="B211" s="11" t="s">
        <v>351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spans="1:30" s="9" customFormat="1" ht="50.25" customHeight="1" x14ac:dyDescent="0.2">
      <c r="A212" s="12" t="str">
        <f xml:space="preserve"> SUBSTITUTE(A211, "s", "d")</f>
        <v>V13d</v>
      </c>
      <c r="B212" s="12" t="str">
        <f>B211&amp;" - Deluxe"</f>
        <v>The FTD® Eloquent™ Bouquet by Vera Wang - Deluxe</v>
      </c>
    </row>
    <row r="213" spans="1:30" s="9" customFormat="1" ht="50.25" customHeight="1" x14ac:dyDescent="0.2">
      <c r="A213" s="12" t="str">
        <f xml:space="preserve"> SUBSTITUTE(A211, "s", "p")</f>
        <v>V13p</v>
      </c>
      <c r="B213" s="12" t="str">
        <f>B211&amp;" - Premium"</f>
        <v>The FTD® Eloquent™ Bouquet by Vera Wang - Premium</v>
      </c>
    </row>
    <row r="214" spans="1:30" s="5" customFormat="1" ht="50.25" customHeight="1" x14ac:dyDescent="0.2">
      <c r="A214" s="8" t="str">
        <f xml:space="preserve"> SUBSTITUTE(A211, "s", "e")</f>
        <v>V13e</v>
      </c>
      <c r="B214" s="26" t="str">
        <f>B211&amp;" - Exquisite"</f>
        <v>The FTD® Eloquent™ Bouquet by Vera Wang - Exquisite</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spans="1:30" s="7" customFormat="1" ht="50.25" customHeight="1" x14ac:dyDescent="0.2">
      <c r="A215" s="10" t="s">
        <v>980</v>
      </c>
      <c r="B215" s="11" t="s">
        <v>376</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spans="1:30" s="9" customFormat="1" ht="50.25" customHeight="1" x14ac:dyDescent="0.2">
      <c r="A216" s="12" t="str">
        <f xml:space="preserve"> SUBSTITUTE(A215, "s", "d")</f>
        <v>V19d</v>
      </c>
      <c r="B216" s="12" t="str">
        <f>B215&amp;" - Deluxe"</f>
        <v>The FTD® Delightful Discoveries™ Bouquet by Vera Wang - Deluxe</v>
      </c>
    </row>
    <row r="217" spans="1:30" s="9" customFormat="1" ht="50.25" customHeight="1" x14ac:dyDescent="0.2">
      <c r="A217" s="12" t="str">
        <f xml:space="preserve"> SUBSTITUTE(A215, "s", "p")</f>
        <v>V19p</v>
      </c>
      <c r="B217" s="12" t="str">
        <f>B215&amp;" - Premium"</f>
        <v>The FTD® Delightful Discoveries™ Bouquet by Vera Wang - Premium</v>
      </c>
    </row>
    <row r="218" spans="1:30" s="5" customFormat="1" ht="50.25" customHeight="1" x14ac:dyDescent="0.2">
      <c r="A218" s="8" t="str">
        <f xml:space="preserve"> SUBSTITUTE(A215, "s", "e")</f>
        <v>V19e</v>
      </c>
      <c r="B218" s="26" t="str">
        <f>B215&amp;" - Exquisite"</f>
        <v>The FTD® Delightful Discoveries™ Bouquet by Vera Wang - Exquisite</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spans="1:30" s="7" customFormat="1" ht="50.25" customHeight="1" x14ac:dyDescent="0.2">
      <c r="A219" s="10" t="s">
        <v>402</v>
      </c>
      <c r="B219" s="11" t="s">
        <v>168</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spans="1:30" s="9" customFormat="1" ht="50.25" customHeight="1" x14ac:dyDescent="0.2">
      <c r="A220" s="12" t="str">
        <f xml:space="preserve"> SUBSTITUTE(A219, "s", "d")</f>
        <v>VW6d</v>
      </c>
      <c r="B220" s="12" t="str">
        <f>B219&amp;" - Deluxe"</f>
        <v>The FTD® White Elegance™ Bouquet by Vera Wang - Deluxe</v>
      </c>
    </row>
    <row r="221" spans="1:30" s="9" customFormat="1" ht="50.25" customHeight="1" x14ac:dyDescent="0.2">
      <c r="A221" s="12" t="str">
        <f xml:space="preserve"> SUBSTITUTE(A219, "s", "p")</f>
        <v>VW6p</v>
      </c>
      <c r="B221" s="12" t="str">
        <f>B219&amp;" - Premium"</f>
        <v>The FTD® White Elegance™ Bouquet by Vera Wang - Premium</v>
      </c>
    </row>
    <row r="222" spans="1:30" s="5" customFormat="1" ht="50.25" customHeight="1" x14ac:dyDescent="0.2">
      <c r="A222" s="8" t="str">
        <f xml:space="preserve"> SUBSTITUTE(A219, "s", "e")</f>
        <v>VW6e</v>
      </c>
      <c r="B222" s="26" t="str">
        <f>B219&amp;" - Exquisite"</f>
        <v>The FTD® White Elegance™ Bouquet by Vera Wang - Exquisite</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spans="1:30" s="7" customFormat="1" ht="50.25" customHeight="1" x14ac:dyDescent="0.2">
      <c r="A223" s="10" t="s">
        <v>403</v>
      </c>
      <c r="B223" s="11" t="s">
        <v>289</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spans="1:30" s="9" customFormat="1" ht="50.25" customHeight="1" x14ac:dyDescent="0.2">
      <c r="A224" s="12" t="str">
        <f xml:space="preserve"> SUBSTITUTE(A223, "s", "d")</f>
        <v>VW8d</v>
      </c>
      <c r="B224" s="12" t="str">
        <f>B223&amp;" - Deluxe"</f>
        <v>The FTD® Dawning Delight™ Bouquet by Vera Wang - Deluxe</v>
      </c>
    </row>
    <row r="225" spans="1:46" s="9" customFormat="1" ht="50.25" customHeight="1" x14ac:dyDescent="0.2">
      <c r="A225" s="12" t="str">
        <f xml:space="preserve"> SUBSTITUTE(A223, "s", "p")</f>
        <v>VW8p</v>
      </c>
      <c r="B225" s="12" t="str">
        <f>B223&amp;" - Premium"</f>
        <v>The FTD® Dawning Delight™ Bouquet by Vera Wang - Premium</v>
      </c>
    </row>
    <row r="226" spans="1:46" s="5" customFormat="1" ht="50.25" customHeight="1" x14ac:dyDescent="0.2">
      <c r="A226" s="8" t="str">
        <f xml:space="preserve"> SUBSTITUTE(A223, "s", "e")</f>
        <v>VW8e</v>
      </c>
      <c r="B226" s="26" t="str">
        <f>B223&amp;" - Exquisite"</f>
        <v>The FTD® Dawning Delight™ Bouquet by Vera Wang - Exquisite</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spans="1:46" s="95" customFormat="1" ht="22.5" customHeight="1" x14ac:dyDescent="0.2">
      <c r="A227" s="94"/>
      <c r="B227" s="99"/>
    </row>
    <row r="228" spans="1:46" s="4" customFormat="1" ht="63.75" customHeight="1" x14ac:dyDescent="0.2">
      <c r="A228" s="3" t="s">
        <v>873</v>
      </c>
      <c r="B228" s="4" t="s">
        <v>216</v>
      </c>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1:46" s="1" customFormat="1" ht="63.75" customHeight="1" x14ac:dyDescent="0.2">
      <c r="A229" s="12" t="s">
        <v>428</v>
      </c>
      <c r="B229" s="6" t="str">
        <f>B228&amp;" - Deluxe"</f>
        <v>The FTD® Autumn Beauty™ Bouquet - Deluxe</v>
      </c>
    </row>
    <row r="230" spans="1:46" s="22" customFormat="1" ht="63.75" customHeight="1" x14ac:dyDescent="0.2">
      <c r="A230" s="12" t="s">
        <v>429</v>
      </c>
      <c r="B230" s="6" t="str">
        <f>B228&amp;" - Premium"</f>
        <v>The FTD® Autumn Beauty™ Bouquet - Premium</v>
      </c>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1:46" s="4" customFormat="1" ht="74.25" customHeight="1" x14ac:dyDescent="0.2">
      <c r="A231" s="4" t="s">
        <v>939</v>
      </c>
      <c r="B231" s="4" t="s">
        <v>42</v>
      </c>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46" s="1" customFormat="1" ht="74.25" customHeight="1" x14ac:dyDescent="0.2">
      <c r="A232" s="12" t="s">
        <v>430</v>
      </c>
      <c r="B232" s="12" t="str">
        <f>B231&amp;" - Deluxe"</f>
        <v>The FTD® Abundant Harvest™ Basket - Deluxe</v>
      </c>
    </row>
    <row r="233" spans="1:46" s="1" customFormat="1" ht="74.25" customHeight="1" x14ac:dyDescent="0.2">
      <c r="A233" s="12" t="s">
        <v>431</v>
      </c>
      <c r="B233" s="12" t="str">
        <f>B231&amp;" - Premium"</f>
        <v>The FTD® Abundant Harvest™ Basket - Premium</v>
      </c>
    </row>
    <row r="234" spans="1:46" s="5" customFormat="1" ht="50.25" customHeight="1" x14ac:dyDescent="0.2">
      <c r="A234" s="8" t="str">
        <f xml:space="preserve"> SUBSTITUTE(A231, "s", "e")</f>
        <v>B3-4347e</v>
      </c>
      <c r="B234" s="26" t="str">
        <f>B231&amp;" - Exquisite"</f>
        <v>The FTD® Abundant Harvest™ Basket - Exquisite</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spans="1:46" s="4" customFormat="1" ht="63" customHeight="1" x14ac:dyDescent="0.2">
      <c r="A235" s="67" t="s">
        <v>443</v>
      </c>
      <c r="B235" s="4" t="s">
        <v>854</v>
      </c>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1:46" s="1" customFormat="1" ht="63" customHeight="1" x14ac:dyDescent="0.2">
      <c r="A236" s="12" t="s">
        <v>444</v>
      </c>
      <c r="B236" s="12" t="str">
        <f>B235&amp;" - Deluxe"</f>
        <v>The FTD® Autumn Roads™ Bouquet - Deluxe</v>
      </c>
    </row>
    <row r="237" spans="1:46" s="1" customFormat="1" ht="63" customHeight="1" x14ac:dyDescent="0.2">
      <c r="A237" s="12" t="s">
        <v>445</v>
      </c>
      <c r="B237" s="12" t="str">
        <f>B235&amp;" - Premium"</f>
        <v>The FTD® Autumn Roads™ Bouquet - Premium</v>
      </c>
    </row>
    <row r="238" spans="1:46" s="22" customFormat="1" ht="63" customHeight="1" x14ac:dyDescent="0.2">
      <c r="A238" s="13" t="s">
        <v>446</v>
      </c>
      <c r="B238" s="13" t="str">
        <f>B235&amp;" - Exquisite"</f>
        <v>The FTD® Autumn Roads™ Bouquet - Exquisite</v>
      </c>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1:46" s="4" customFormat="1" ht="63" customHeight="1" x14ac:dyDescent="0.2">
      <c r="A239" s="67" t="s">
        <v>447</v>
      </c>
      <c r="B239" s="4" t="s">
        <v>217</v>
      </c>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1:46" s="1" customFormat="1" ht="63" customHeight="1" x14ac:dyDescent="0.2">
      <c r="A240" s="12" t="s">
        <v>448</v>
      </c>
      <c r="B240" s="12" t="str">
        <f>B239&amp;" - Deluxe"</f>
        <v>The FTD® Vibrant Views™ Bouquet - Deluxe</v>
      </c>
    </row>
    <row r="241" spans="1:46" s="1" customFormat="1" ht="63" customHeight="1" x14ac:dyDescent="0.2">
      <c r="A241" s="12" t="s">
        <v>449</v>
      </c>
      <c r="B241" s="12" t="str">
        <f>B239&amp;" - Premium"</f>
        <v>The FTD® Vibrant Views™ Bouquet - Premium</v>
      </c>
    </row>
    <row r="242" spans="1:46" s="1" customFormat="1" ht="63" customHeight="1" x14ac:dyDescent="0.2">
      <c r="A242" s="12" t="s">
        <v>450</v>
      </c>
      <c r="B242" s="12" t="str">
        <f>B239&amp;" - Exquisite"</f>
        <v>The FTD® Vibrant Views™ Bouquet - Exquisite</v>
      </c>
    </row>
    <row r="243" spans="1:46" s="4" customFormat="1" ht="74.25" customHeight="1" x14ac:dyDescent="0.2">
      <c r="A243" s="4" t="s">
        <v>876</v>
      </c>
      <c r="B243" s="4" t="s">
        <v>35</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46" s="1" customFormat="1" ht="74.25" customHeight="1" x14ac:dyDescent="0.2">
      <c r="A244" s="12" t="s">
        <v>438</v>
      </c>
      <c r="B244" s="12" t="str">
        <f>B243&amp;" - Deluxe"</f>
        <v>The FTD® Bright Day™ Basket - Deluxe</v>
      </c>
    </row>
    <row r="245" spans="1:46" s="22" customFormat="1" ht="74.25" customHeight="1" x14ac:dyDescent="0.2">
      <c r="A245" s="13" t="s">
        <v>439</v>
      </c>
      <c r="B245" s="13" t="str">
        <f>B243&amp;" - Premium"</f>
        <v>The FTD® Bright Day™ Basket - Premium</v>
      </c>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46" s="1" customFormat="1" ht="63" customHeight="1" x14ac:dyDescent="0.2">
      <c r="A246" s="68" t="s">
        <v>454</v>
      </c>
      <c r="B246" s="1" t="s">
        <v>41</v>
      </c>
    </row>
    <row r="247" spans="1:46" s="1" customFormat="1" ht="63" customHeight="1" x14ac:dyDescent="0.2">
      <c r="A247" s="12" t="str">
        <f xml:space="preserve"> SUBSTITUTE(A246, "s", "d")</f>
        <v>B4-4954d</v>
      </c>
      <c r="B247" s="12" t="str">
        <f>B246&amp;" - Deluxe"</f>
        <v>The FTD® Autumn Treasures™ Bouquet - Deluxe</v>
      </c>
    </row>
    <row r="248" spans="1:46" s="1" customFormat="1" ht="63" customHeight="1" x14ac:dyDescent="0.2">
      <c r="A248" s="12" t="str">
        <f xml:space="preserve"> SUBSTITUTE(A246, "s", "p")</f>
        <v>B4-4954p</v>
      </c>
      <c r="B248" s="12" t="str">
        <f>B246&amp;" - Premium"</f>
        <v>The FTD® Autumn Treasures™ Bouquet - Premium</v>
      </c>
    </row>
    <row r="249" spans="1:46" s="1" customFormat="1" ht="63" customHeight="1" x14ac:dyDescent="0.2">
      <c r="A249" s="12" t="str">
        <f xml:space="preserve"> SUBSTITUTE(A246, "s", "e")</f>
        <v>B4-4954e</v>
      </c>
      <c r="B249" s="12" t="str">
        <f>B246&amp;" - Exquisite"</f>
        <v>The FTD® Autumn Treasures™ Bouquet - Exquisite</v>
      </c>
    </row>
    <row r="250" spans="1:46" s="23" customFormat="1" ht="63" customHeight="1" x14ac:dyDescent="0.2">
      <c r="A250" s="93" t="s">
        <v>456</v>
      </c>
      <c r="B250" s="23" t="s">
        <v>426</v>
      </c>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46" s="4" customFormat="1" ht="74.25" customHeight="1" x14ac:dyDescent="0.2">
      <c r="A251" s="4" t="s">
        <v>458</v>
      </c>
      <c r="B251" s="4" t="s">
        <v>51</v>
      </c>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1:46" s="1" customFormat="1" ht="74.25" customHeight="1" x14ac:dyDescent="0.2">
      <c r="A252" s="27" t="s">
        <v>459</v>
      </c>
      <c r="B252" s="12" t="s">
        <v>52</v>
      </c>
    </row>
    <row r="253" spans="1:46" s="1" customFormat="1" ht="74.25" customHeight="1" x14ac:dyDescent="0.2">
      <c r="A253" s="27" t="s">
        <v>460</v>
      </c>
      <c r="B253" s="12" t="s">
        <v>53</v>
      </c>
    </row>
    <row r="254" spans="1:46" s="5" customFormat="1" ht="64.5" customHeight="1" x14ac:dyDescent="0.2">
      <c r="A254" s="13" t="s">
        <v>773</v>
      </c>
      <c r="B254" s="13" t="str">
        <f>B251&amp;" - Exquisite"</f>
        <v>The FTD® Holiday Bliss™ Bouquet - Exquisite</v>
      </c>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row>
    <row r="255" spans="1:46" s="4" customFormat="1" ht="63" customHeight="1" x14ac:dyDescent="0.2">
      <c r="A255" s="4" t="s">
        <v>503</v>
      </c>
      <c r="B255" s="4" t="s">
        <v>48</v>
      </c>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1:46" s="1" customFormat="1" ht="63" customHeight="1" x14ac:dyDescent="0.2">
      <c r="A256" s="12" t="s">
        <v>504</v>
      </c>
      <c r="B256" s="12" t="s">
        <v>49</v>
      </c>
    </row>
    <row r="257" spans="1:46" s="1" customFormat="1" ht="63" customHeight="1" x14ac:dyDescent="0.2">
      <c r="A257" s="13" t="s">
        <v>505</v>
      </c>
      <c r="B257" s="13" t="s">
        <v>50</v>
      </c>
    </row>
    <row r="258" spans="1:46" s="4" customFormat="1" ht="74.25" customHeight="1" x14ac:dyDescent="0.2">
      <c r="A258" s="4" t="s">
        <v>945</v>
      </c>
      <c r="B258" s="4" t="s">
        <v>56</v>
      </c>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1:46" s="1" customFormat="1" ht="74.25" customHeight="1" x14ac:dyDescent="0.2">
      <c r="A259" s="27" t="s">
        <v>463</v>
      </c>
      <c r="B259" s="12" t="s">
        <v>57</v>
      </c>
    </row>
    <row r="260" spans="1:46" s="1" customFormat="1" ht="74.25" customHeight="1" x14ac:dyDescent="0.2">
      <c r="A260" s="27" t="s">
        <v>464</v>
      </c>
      <c r="B260" s="12" t="s">
        <v>58</v>
      </c>
    </row>
    <row r="261" spans="1:46" s="5" customFormat="1" ht="64.5" customHeight="1" x14ac:dyDescent="0.2">
      <c r="A261" s="13" t="str">
        <f xml:space="preserve"> SUBSTITUTE(A258, "s", "e")</f>
        <v>B10-4355e</v>
      </c>
      <c r="B261" s="13" t="str">
        <f>B258&amp;" - Exquisite"</f>
        <v>The FTD® Holiday Happiness™ Bouquet - Exquisite</v>
      </c>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row>
    <row r="262" spans="1:46" s="23" customFormat="1" ht="64.5" customHeight="1" x14ac:dyDescent="0.2">
      <c r="A262" s="4" t="s">
        <v>878</v>
      </c>
      <c r="B262" s="23" t="s">
        <v>250</v>
      </c>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1:46" s="4" customFormat="1" ht="63" customHeight="1" x14ac:dyDescent="0.2">
      <c r="A263" s="67" t="s">
        <v>492</v>
      </c>
      <c r="B263" s="4" t="s">
        <v>362</v>
      </c>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1:46" s="1" customFormat="1" ht="63" customHeight="1" x14ac:dyDescent="0.2">
      <c r="A264" s="12" t="s">
        <v>493</v>
      </c>
      <c r="B264" s="12" t="str">
        <f>B263&amp;" - Deluxe"</f>
        <v>The FTD® Goodwill &amp; Cheer™ Bouquet - Deluxe</v>
      </c>
    </row>
    <row r="265" spans="1:46" s="1" customFormat="1" ht="63" customHeight="1" x14ac:dyDescent="0.2">
      <c r="A265" s="12" t="s">
        <v>494</v>
      </c>
      <c r="B265" s="12" t="str">
        <f>B263&amp;" - Premium"</f>
        <v>The FTD® Goodwill &amp; Cheer™ Bouquet - Premium</v>
      </c>
    </row>
    <row r="266" spans="1:46" s="22" customFormat="1" ht="63" customHeight="1" x14ac:dyDescent="0.2">
      <c r="A266" s="13" t="s">
        <v>495</v>
      </c>
      <c r="B266" s="13" t="str">
        <f>B263&amp;" - Exquisite"</f>
        <v>The FTD® Goodwill &amp; Cheer™ Bouquet - Exquisite</v>
      </c>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1:46" s="23" customFormat="1" ht="64.5" customHeight="1" x14ac:dyDescent="0.2">
      <c r="A267" s="4" t="s">
        <v>467</v>
      </c>
      <c r="B267" s="23" t="s">
        <v>54</v>
      </c>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1:46" s="4" customFormat="1" ht="64.5" customHeight="1" x14ac:dyDescent="0.2">
      <c r="A268" s="4" t="s">
        <v>468</v>
      </c>
      <c r="B268" s="4" t="s">
        <v>242</v>
      </c>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1:46" s="1" customFormat="1" ht="64.5" customHeight="1" x14ac:dyDescent="0.2">
      <c r="A269" s="12" t="s">
        <v>469</v>
      </c>
      <c r="B269" s="12" t="str">
        <f>B268&amp;" - Deluxe"</f>
        <v>The FTD® Holiday Enchantment™ Bouquet - Deluxe</v>
      </c>
    </row>
    <row r="270" spans="1:46" s="22" customFormat="1" ht="64.5" customHeight="1" x14ac:dyDescent="0.2">
      <c r="A270" s="13" t="s">
        <v>470</v>
      </c>
      <c r="B270" s="13" t="str">
        <f>B268&amp;" - Premium"</f>
        <v>The FTD® Holiday Enchantment™ Bouquet - Premium</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1:46" s="4" customFormat="1" ht="63" customHeight="1" x14ac:dyDescent="0.2">
      <c r="A271" s="67" t="s">
        <v>499</v>
      </c>
      <c r="B271" s="4" t="s">
        <v>112</v>
      </c>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1:46" s="1" customFormat="1" ht="63" customHeight="1" x14ac:dyDescent="0.2">
      <c r="A272" s="12" t="s">
        <v>500</v>
      </c>
      <c r="B272" s="12" t="str">
        <f>B271&amp;" - Deluxe"</f>
        <v>The FTD® Winter Elegance™ Bouquet - Deluxe</v>
      </c>
    </row>
    <row r="273" spans="1:46" s="1" customFormat="1" ht="63" customHeight="1" x14ac:dyDescent="0.2">
      <c r="A273" s="12" t="s">
        <v>501</v>
      </c>
      <c r="B273" s="12" t="str">
        <f>B271&amp;" - Premium"</f>
        <v>The FTD® Winter Elegance™ Bouquet - Premium</v>
      </c>
    </row>
    <row r="274" spans="1:46" s="22" customFormat="1" ht="63" customHeight="1" x14ac:dyDescent="0.2">
      <c r="A274" s="13" t="s">
        <v>502</v>
      </c>
      <c r="B274" s="13" t="str">
        <f>B271&amp;" - Exquisite"</f>
        <v>The FTD® Winter Elegance™ Bouquet - Exquisite</v>
      </c>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1:46" s="4" customFormat="1" ht="74.25" customHeight="1" x14ac:dyDescent="0.2">
      <c r="A275" s="4" t="s">
        <v>471</v>
      </c>
      <c r="B275" s="4" t="s">
        <v>59</v>
      </c>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1:46" s="1" customFormat="1" ht="74.25" customHeight="1" x14ac:dyDescent="0.2">
      <c r="A276" s="27" t="s">
        <v>472</v>
      </c>
      <c r="B276" s="12" t="s">
        <v>60</v>
      </c>
    </row>
    <row r="277" spans="1:46" s="1" customFormat="1" ht="74.25" customHeight="1" x14ac:dyDescent="0.2">
      <c r="A277" s="27" t="s">
        <v>473</v>
      </c>
      <c r="B277" s="12" t="s">
        <v>61</v>
      </c>
    </row>
    <row r="278" spans="1:46" s="5" customFormat="1" ht="50.25" customHeight="1" x14ac:dyDescent="0.2">
      <c r="A278" s="13" t="s">
        <v>769</v>
      </c>
      <c r="B278" s="13" t="str">
        <f>B275&amp;" - Exquisite"</f>
        <v>The FTD® Merry &amp; Bright™ Bouquet - Exquisite</v>
      </c>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row>
    <row r="279" spans="1:46" s="4" customFormat="1" ht="71.25" customHeight="1" x14ac:dyDescent="0.2">
      <c r="A279" s="4" t="s">
        <v>474</v>
      </c>
      <c r="B279" s="4" t="s">
        <v>62</v>
      </c>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1:46" s="1" customFormat="1" ht="71.25" customHeight="1" x14ac:dyDescent="0.2">
      <c r="A280" s="12" t="s">
        <v>475</v>
      </c>
      <c r="B280" s="12" t="s">
        <v>63</v>
      </c>
    </row>
    <row r="281" spans="1:46" s="1" customFormat="1" ht="71.25" customHeight="1" x14ac:dyDescent="0.2">
      <c r="A281" s="12" t="s">
        <v>476</v>
      </c>
      <c r="B281" s="12" t="s">
        <v>64</v>
      </c>
    </row>
    <row r="282" spans="1:46" s="4" customFormat="1" ht="71.25" customHeight="1" x14ac:dyDescent="0.2">
      <c r="A282" s="4" t="s">
        <v>943</v>
      </c>
      <c r="B282" s="4" t="s">
        <v>65</v>
      </c>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46" s="1" customFormat="1" ht="71.25" customHeight="1" x14ac:dyDescent="0.2">
      <c r="A283" s="12" t="s">
        <v>477</v>
      </c>
      <c r="B283" s="12" t="str">
        <f>B282&amp;" - Deluxe"</f>
        <v>The FTD® Candy Cane Lane® Bouquet - Deluxe</v>
      </c>
    </row>
    <row r="284" spans="1:46" s="1" customFormat="1" ht="71.25" customHeight="1" x14ac:dyDescent="0.2">
      <c r="A284" s="12" t="s">
        <v>478</v>
      </c>
      <c r="B284" s="12" t="str">
        <f>B282&amp;" - Premium"</f>
        <v>The FTD® Candy Cane Lane® Bouquet - Premium</v>
      </c>
    </row>
    <row r="285" spans="1:46" s="5" customFormat="1" ht="60" customHeight="1" x14ac:dyDescent="0.2">
      <c r="A285" s="8" t="str">
        <f xml:space="preserve"> SUBSTITUTE(A282, "s", "e")</f>
        <v>B14-4426e</v>
      </c>
      <c r="B285" s="26" t="str">
        <f>B282&amp;" - Exquisite"</f>
        <v>The FTD® Candy Cane Lane® Bouquet - Exquisite</v>
      </c>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row>
    <row r="286" spans="1:46" s="4" customFormat="1" ht="71.25" customHeight="1" x14ac:dyDescent="0.2">
      <c r="A286" s="4" t="s">
        <v>486</v>
      </c>
      <c r="B286" s="4" t="s">
        <v>66</v>
      </c>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1:46" s="1" customFormat="1" ht="71.25" customHeight="1" x14ac:dyDescent="0.2">
      <c r="A287" s="12" t="s">
        <v>487</v>
      </c>
      <c r="B287" s="12" t="s">
        <v>67</v>
      </c>
    </row>
    <row r="288" spans="1:46" s="22" customFormat="1" ht="71.25" customHeight="1" x14ac:dyDescent="0.2">
      <c r="A288" s="13" t="s">
        <v>488</v>
      </c>
      <c r="B288" s="13" t="s">
        <v>68</v>
      </c>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1:46" s="1" customFormat="1" ht="71.25" customHeight="1" x14ac:dyDescent="0.2">
      <c r="A289" s="4" t="s">
        <v>489</v>
      </c>
      <c r="B289" s="1" t="s">
        <v>69</v>
      </c>
    </row>
    <row r="290" spans="1:46" s="1" customFormat="1" ht="71.25" customHeight="1" x14ac:dyDescent="0.2">
      <c r="A290" s="12" t="s">
        <v>490</v>
      </c>
      <c r="B290" s="12" t="s">
        <v>70</v>
      </c>
    </row>
    <row r="291" spans="1:46" s="22" customFormat="1" ht="71.25" customHeight="1" x14ac:dyDescent="0.2">
      <c r="A291" s="13" t="s">
        <v>491</v>
      </c>
      <c r="B291" s="13" t="s">
        <v>71</v>
      </c>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1:46" s="4" customFormat="1" ht="63" customHeight="1" x14ac:dyDescent="0.2">
      <c r="A292" s="4" t="s">
        <v>496</v>
      </c>
      <c r="B292" s="4" t="s">
        <v>238</v>
      </c>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1:46" s="1" customFormat="1" ht="63" customHeight="1" x14ac:dyDescent="0.2">
      <c r="A293" s="12" t="s">
        <v>497</v>
      </c>
      <c r="B293" s="12" t="str">
        <f>B292&amp;" - Deluxe"</f>
        <v>The FTD® Season's Sparkle™ Bouquet - Deluxe</v>
      </c>
    </row>
    <row r="294" spans="1:46" s="1" customFormat="1" ht="63" customHeight="1" x14ac:dyDescent="0.2">
      <c r="A294" s="12" t="s">
        <v>498</v>
      </c>
      <c r="B294" s="12" t="str">
        <f>B292&amp;" - Premium"</f>
        <v>The FTD® Season's Sparkle™ Bouquet - Premium</v>
      </c>
    </row>
    <row r="295" spans="1:46" s="7" customFormat="1" ht="50.25" customHeight="1" x14ac:dyDescent="0.2">
      <c r="A295" s="10" t="s">
        <v>940</v>
      </c>
      <c r="B295" s="10" t="s">
        <v>363</v>
      </c>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row>
    <row r="296" spans="1:46" s="9" customFormat="1" ht="50.25" customHeight="1" x14ac:dyDescent="0.2">
      <c r="A296" s="12" t="s">
        <v>927</v>
      </c>
      <c r="B296" s="12" t="str">
        <f>B295&amp;" - Deluxe"</f>
        <v>The FTD® Celebrate the Season™ Bouquet by Better Homes and Gardens® - Deluxe</v>
      </c>
    </row>
    <row r="297" spans="1:46" s="9" customFormat="1" ht="50.25" customHeight="1" x14ac:dyDescent="0.2">
      <c r="A297" s="12" t="s">
        <v>928</v>
      </c>
      <c r="B297" s="12" t="str">
        <f>B295&amp;" - Premium"</f>
        <v>The FTD® Celebrate the Season™ Bouquet by Better Homes and Gardens® - Premium</v>
      </c>
    </row>
    <row r="298" spans="1:46" s="5" customFormat="1" ht="50.25" customHeight="1" x14ac:dyDescent="0.2">
      <c r="A298" s="8" t="str">
        <f xml:space="preserve"> SUBSTITUTE(A295, "s", "e")</f>
        <v>B18A-4945e</v>
      </c>
      <c r="B298" s="26" t="str">
        <f>B295&amp;" - Exquisite"</f>
        <v>The FTD® Celebrate the Season™ Bouquet by Better Homes and Gardens® - Exquisite</v>
      </c>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row>
    <row r="299" spans="1:46" s="4" customFormat="1" ht="75" customHeight="1" x14ac:dyDescent="0.2">
      <c r="A299" s="4" t="s">
        <v>514</v>
      </c>
      <c r="B299" s="4" t="s">
        <v>252</v>
      </c>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46" s="1" customFormat="1" ht="75" customHeight="1" x14ac:dyDescent="0.2">
      <c r="A300" s="12" t="s">
        <v>515</v>
      </c>
      <c r="B300" s="12" t="str">
        <f>B299&amp;" - Deluxe"</f>
        <v>The FTD® Bountiful Beauty™ Bouquet - Deluxe</v>
      </c>
    </row>
    <row r="301" spans="1:46" s="22" customFormat="1" ht="75" customHeight="1" x14ac:dyDescent="0.2">
      <c r="A301" s="13" t="s">
        <v>516</v>
      </c>
      <c r="B301" s="13" t="str">
        <f>B299&amp;" - Premium"</f>
        <v>The FTD® Bountiful Beauty™ Bouquet - Premium</v>
      </c>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46" s="4" customFormat="1" ht="74.25" customHeight="1" x14ac:dyDescent="0.2">
      <c r="A302" s="4" t="s">
        <v>861</v>
      </c>
      <c r="B302" s="18" t="s">
        <v>299</v>
      </c>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1:46" s="1" customFormat="1" ht="74.25" customHeight="1" x14ac:dyDescent="0.2">
      <c r="A303" s="27" t="s">
        <v>520</v>
      </c>
      <c r="B303" s="82" t="str">
        <f>B302&amp;" - Deluxe"</f>
        <v>The FTD® Simple Perfection™ Bouquet by Better Homes and Gardens®  - Deluxe</v>
      </c>
    </row>
    <row r="304" spans="1:46" s="1" customFormat="1" ht="74.25" customHeight="1" x14ac:dyDescent="0.2">
      <c r="A304" s="27" t="s">
        <v>521</v>
      </c>
      <c r="B304" s="82" t="str">
        <f>B302&amp;" - Premium"</f>
        <v>The FTD® Simple Perfection™ Bouquet by Better Homes and Gardens®  - Premium</v>
      </c>
    </row>
    <row r="305" spans="1:46" s="5" customFormat="1" ht="50.25" customHeight="1" x14ac:dyDescent="0.2">
      <c r="A305" s="13" t="s">
        <v>862</v>
      </c>
      <c r="B305" s="13" t="str">
        <f>B302&amp;" - Exquisite"</f>
        <v>The FTD® Simple Perfection™ Bouquet by Better Homes and Gardens®  - Exquisite</v>
      </c>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row>
    <row r="306" spans="1:46" s="4" customFormat="1" ht="63" customHeight="1" x14ac:dyDescent="0.2">
      <c r="A306" s="67" t="s">
        <v>541</v>
      </c>
      <c r="B306" s="4" t="s">
        <v>856</v>
      </c>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1:46" s="1" customFormat="1" ht="63" customHeight="1" x14ac:dyDescent="0.2">
      <c r="A307" s="12" t="s">
        <v>542</v>
      </c>
      <c r="B307" s="12" t="str">
        <f>B306&amp;" - Deluxe"</f>
        <v>The FTD® Spring Sunshine™ Centerpiece - Deluxe</v>
      </c>
    </row>
    <row r="308" spans="1:46" s="1" customFormat="1" ht="63" customHeight="1" x14ac:dyDescent="0.2">
      <c r="A308" s="12" t="s">
        <v>543</v>
      </c>
      <c r="B308" s="12" t="str">
        <f>B306&amp;" - Premium"</f>
        <v>The FTD® Spring Sunshine™ Centerpiece - Premium</v>
      </c>
    </row>
    <row r="309" spans="1:46" s="22" customFormat="1" ht="63" customHeight="1" x14ac:dyDescent="0.2">
      <c r="A309" s="13" t="s">
        <v>544</v>
      </c>
      <c r="B309" s="13" t="str">
        <f>B306&amp;" - Exquisite"</f>
        <v>The FTD® Spring Sunshine™ Centerpiece - Exquisite</v>
      </c>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1:46" s="4" customFormat="1" ht="74.25" customHeight="1" x14ac:dyDescent="0.2">
      <c r="A310" s="4" t="s">
        <v>881</v>
      </c>
      <c r="B310" s="18" t="s">
        <v>22</v>
      </c>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1:46" s="1" customFormat="1" ht="74.25" customHeight="1" x14ac:dyDescent="0.2">
      <c r="A311" s="27" t="s">
        <v>527</v>
      </c>
      <c r="B311" s="82" t="str">
        <f>B310&amp;" - Deluxe"</f>
        <v>The FTD® Sunlit Treasures™ Bouquet - Deluxe</v>
      </c>
    </row>
    <row r="312" spans="1:46" s="1" customFormat="1" ht="74.25" customHeight="1" x14ac:dyDescent="0.2">
      <c r="A312" s="27" t="s">
        <v>528</v>
      </c>
      <c r="B312" s="82" t="str">
        <f>B310&amp;" - Premium"</f>
        <v>The FTD® Sunlit Treasures™ Bouquet - Premium</v>
      </c>
    </row>
    <row r="313" spans="1:46" s="5" customFormat="1" ht="50.25" customHeight="1" x14ac:dyDescent="0.2">
      <c r="A313" s="8" t="str">
        <f xml:space="preserve"> SUBSTITUTE(A310, "s", "e")</f>
        <v>B26-4405e</v>
      </c>
      <c r="B313" s="26" t="str">
        <f>B310&amp;" - Exquisite"</f>
        <v>The FTD® Sunlit Treasures™ Bouquet - Exquisite</v>
      </c>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row>
    <row r="314" spans="1:46" s="4" customFormat="1" ht="74.25" customHeight="1" x14ac:dyDescent="0.2">
      <c r="A314" s="4" t="s">
        <v>882</v>
      </c>
      <c r="B314" s="18" t="s">
        <v>246</v>
      </c>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1:46" s="1" customFormat="1" ht="74.25" customHeight="1" x14ac:dyDescent="0.2">
      <c r="A315" s="27" t="s">
        <v>530</v>
      </c>
      <c r="B315" s="82" t="str">
        <f>B314&amp;" - Deluxe"</f>
        <v>The FTD® Sweet Beginnings™ Bouquet - Deluxe</v>
      </c>
    </row>
    <row r="316" spans="1:46" s="1" customFormat="1" ht="74.25" customHeight="1" x14ac:dyDescent="0.2">
      <c r="A316" s="27" t="s">
        <v>531</v>
      </c>
      <c r="B316" s="82" t="str">
        <f>B314&amp;" - Premium"</f>
        <v>The FTD® Sweet Beginnings™ Bouquet - Premium</v>
      </c>
    </row>
    <row r="317" spans="1:46" s="5" customFormat="1" ht="50.25" customHeight="1" x14ac:dyDescent="0.2">
      <c r="A317" s="8" t="str">
        <f xml:space="preserve"> SUBSTITUTE(A314, "s", "e")</f>
        <v>B27-4804e</v>
      </c>
      <c r="B317" s="26" t="str">
        <f>B314&amp;" - Exquisite"</f>
        <v>The FTD® Sweet Beginnings™ Bouquet - Exquisite</v>
      </c>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row>
    <row r="318" spans="1:46" s="1" customFormat="1" ht="74.25" customHeight="1" x14ac:dyDescent="0.2">
      <c r="A318" s="4" t="s">
        <v>532</v>
      </c>
      <c r="B318" s="76" t="s">
        <v>245</v>
      </c>
    </row>
    <row r="319" spans="1:46" s="1" customFormat="1" ht="74.25" customHeight="1" x14ac:dyDescent="0.2">
      <c r="A319" s="12" t="s">
        <v>533</v>
      </c>
      <c r="B319" s="12" t="str">
        <f>B318&amp;" - Deluxe"</f>
        <v>The FTD® Blushing Invitations™ Bouquet - Deluxe</v>
      </c>
    </row>
    <row r="320" spans="1:46" s="22" customFormat="1" ht="74.25" customHeight="1" x14ac:dyDescent="0.2">
      <c r="A320" s="13" t="s">
        <v>534</v>
      </c>
      <c r="B320" s="13" t="str">
        <f>B318&amp;" - Premium"</f>
        <v>The FTD® Blushing Invitations™ Bouquet - Premium</v>
      </c>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1:46" s="4" customFormat="1" ht="74.25" customHeight="1" x14ac:dyDescent="0.2">
      <c r="A321" s="4" t="s">
        <v>883</v>
      </c>
      <c r="B321" s="18" t="s">
        <v>247</v>
      </c>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1:46" s="1" customFormat="1" ht="74.25" customHeight="1" x14ac:dyDescent="0.2">
      <c r="A322" s="27" t="s">
        <v>535</v>
      </c>
      <c r="B322" s="82" t="str">
        <f>B321&amp;" - Deluxe"</f>
        <v>The FTD® Blooming Visions™ Bouquet by Better Homes and Gardens® - Deluxe</v>
      </c>
    </row>
    <row r="323" spans="1:46" s="1" customFormat="1" ht="74.25" customHeight="1" x14ac:dyDescent="0.2">
      <c r="A323" s="27" t="s">
        <v>536</v>
      </c>
      <c r="B323" s="82" t="str">
        <f>B321&amp;" - Premium"</f>
        <v>The FTD® Blooming Visions™ Bouquet by Better Homes and Gardens® - Premium</v>
      </c>
    </row>
    <row r="324" spans="1:46" s="5" customFormat="1" ht="50.25" customHeight="1" x14ac:dyDescent="0.2">
      <c r="A324" s="8" t="str">
        <f xml:space="preserve"> SUBSTITUTE(A321, "s", "e")</f>
        <v>B29-4805e</v>
      </c>
      <c r="B324" s="26" t="str">
        <f>B321&amp;" - Exquisite"</f>
        <v>The FTD® Blooming Visions™ Bouquet by Better Homes and Gardens® - Exquisite</v>
      </c>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row>
    <row r="325" spans="1:46" s="7" customFormat="1" ht="50.25" customHeight="1" x14ac:dyDescent="0.2">
      <c r="A325" s="4" t="s">
        <v>640</v>
      </c>
      <c r="B325" s="10" t="s">
        <v>366</v>
      </c>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row>
    <row r="326" spans="1:46" s="9" customFormat="1" ht="50.25" customHeight="1" x14ac:dyDescent="0.2">
      <c r="A326" s="12" t="s">
        <v>1078</v>
      </c>
      <c r="B326" s="12" t="str">
        <f>B325&amp;" - Deluxe"</f>
        <v>The FTD® Irresistible Love™ Bouquet - Deluxe</v>
      </c>
    </row>
    <row r="327" spans="1:46" s="5" customFormat="1" ht="50.25" customHeight="1" x14ac:dyDescent="0.2">
      <c r="A327" s="13" t="s">
        <v>1079</v>
      </c>
      <c r="B327" s="13" t="str">
        <f>B325&amp;" - Premium"</f>
        <v>The FTD® Irresistible Love™ Bouquet - Premium</v>
      </c>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row>
    <row r="328" spans="1:46" s="9" customFormat="1" ht="50.25" customHeight="1" x14ac:dyDescent="0.2">
      <c r="A328" s="1" t="s">
        <v>641</v>
      </c>
      <c r="B328" s="12" t="s">
        <v>365</v>
      </c>
    </row>
    <row r="329" spans="1:46" s="9" customFormat="1" ht="50.25" customHeight="1" x14ac:dyDescent="0.2">
      <c r="A329" s="12" t="s">
        <v>1074</v>
      </c>
      <c r="B329" s="12" t="str">
        <f>B328&amp;" - Deluxe"</f>
        <v>The FTD®  My Sweet Love™ Bouquet - Deluxe</v>
      </c>
    </row>
    <row r="330" spans="1:46" s="5" customFormat="1" ht="50.25" customHeight="1" x14ac:dyDescent="0.2">
      <c r="A330" s="13" t="s">
        <v>1075</v>
      </c>
      <c r="B330" s="13" t="str">
        <f>B328&amp;" - Premium"</f>
        <v>The FTD®  My Sweet Love™ Bouquet - Premium</v>
      </c>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row>
    <row r="331" spans="1:46" s="7" customFormat="1" ht="50.25" customHeight="1" x14ac:dyDescent="0.2">
      <c r="A331" s="4" t="s">
        <v>642</v>
      </c>
      <c r="B331" s="10" t="s">
        <v>364</v>
      </c>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row>
    <row r="332" spans="1:46" s="9" customFormat="1" ht="50.25" customHeight="1" x14ac:dyDescent="0.2">
      <c r="A332" s="12" t="s">
        <v>1076</v>
      </c>
      <c r="B332" s="12" t="str">
        <f>B331&amp;" - Deluxe"</f>
        <v>The FTD® Love is Grand™ Bouquet - Deluxe</v>
      </c>
    </row>
    <row r="333" spans="1:46" s="5" customFormat="1" ht="50.25" customHeight="1" x14ac:dyDescent="0.2">
      <c r="A333" s="13" t="s">
        <v>1077</v>
      </c>
      <c r="B333" s="13" t="str">
        <f>B331&amp;" - Premium"</f>
        <v>The FTD® Love is Grand™ Bouquet - Premium</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row>
    <row r="334" spans="1:46" s="1" customFormat="1" ht="74.25" customHeight="1" x14ac:dyDescent="0.2">
      <c r="A334" s="4" t="s">
        <v>649</v>
      </c>
      <c r="B334" s="4" t="s">
        <v>243</v>
      </c>
    </row>
    <row r="335" spans="1:46" s="1" customFormat="1" ht="74.25" customHeight="1" x14ac:dyDescent="0.2">
      <c r="A335" s="12" t="s">
        <v>650</v>
      </c>
      <c r="B335" s="12" t="str">
        <f>B334&amp;" - Deluxe"</f>
        <v>The FTD® Sweet Perfection™ Bouquet - Deluxe</v>
      </c>
    </row>
    <row r="336" spans="1:46" s="22" customFormat="1" ht="74.25" customHeight="1" x14ac:dyDescent="0.2">
      <c r="A336" s="13" t="s">
        <v>651</v>
      </c>
      <c r="B336" s="13" t="str">
        <f>B334&amp;" - Premium"</f>
        <v>The FTD® Sweet Perfection™ Bouquet - Premium</v>
      </c>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1:46" s="4" customFormat="1" ht="75" customHeight="1" x14ac:dyDescent="0.2">
      <c r="A337" s="4" t="s">
        <v>884</v>
      </c>
      <c r="B337" s="4" t="s">
        <v>227</v>
      </c>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1:46" s="1" customFormat="1" ht="75" customHeight="1" x14ac:dyDescent="0.2">
      <c r="A338" s="12" t="s">
        <v>569</v>
      </c>
      <c r="B338" s="12" t="str">
        <f>B337&amp;" - Deluxe"</f>
        <v>The FTD® Your Day™ Bouquet - Deluxe</v>
      </c>
    </row>
    <row r="339" spans="1:46" s="22" customFormat="1" ht="75" customHeight="1" x14ac:dyDescent="0.2">
      <c r="A339" s="13" t="s">
        <v>570</v>
      </c>
      <c r="B339" s="13" t="str">
        <f>B337&amp;" - Premium"</f>
        <v>The FTD® Your Day™ Bouquet - Premium</v>
      </c>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1:46" s="4" customFormat="1" ht="75" customHeight="1" x14ac:dyDescent="0.2">
      <c r="A340" s="4" t="s">
        <v>885</v>
      </c>
      <c r="B340" s="4" t="s">
        <v>338</v>
      </c>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1:46" s="1" customFormat="1" ht="75" customHeight="1" x14ac:dyDescent="0.2">
      <c r="A341" s="12" t="s">
        <v>571</v>
      </c>
      <c r="B341" s="12" t="str">
        <f>B340&amp;" - Deluxe"</f>
        <v>The FTD® Uplifting Moments™ Basket - Deluxe</v>
      </c>
    </row>
    <row r="342" spans="1:46" s="22" customFormat="1" ht="75" customHeight="1" x14ac:dyDescent="0.2">
      <c r="A342" s="13" t="s">
        <v>572</v>
      </c>
      <c r="B342" s="13" t="str">
        <f>B340&amp;" - Premium"</f>
        <v>The FTD® Uplifting Moments™ Basket - Premium</v>
      </c>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1:46" s="4" customFormat="1" ht="77.25" customHeight="1" x14ac:dyDescent="0.2">
      <c r="A343" s="4" t="s">
        <v>573</v>
      </c>
      <c r="B343" s="4" t="s">
        <v>153</v>
      </c>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1:46" s="1" customFormat="1" ht="77.25" customHeight="1" x14ac:dyDescent="0.2">
      <c r="A344" s="27" t="s">
        <v>574</v>
      </c>
      <c r="B344" s="12" t="str">
        <f>B343&amp;" - Deluxe"</f>
        <v>The FTD® Daylight™ Bouquet - Deluxe</v>
      </c>
    </row>
    <row r="345" spans="1:46" s="1" customFormat="1" ht="77.25" customHeight="1" x14ac:dyDescent="0.2">
      <c r="A345" s="27" t="s">
        <v>575</v>
      </c>
      <c r="B345" s="12" t="str">
        <f>B343&amp;" - Premium"</f>
        <v>The FTD® Daylight™ Bouquet - Premium</v>
      </c>
    </row>
    <row r="346" spans="1:46" s="5" customFormat="1" ht="50.25" customHeight="1" x14ac:dyDescent="0.2">
      <c r="A346" s="8" t="str">
        <f xml:space="preserve"> SUBSTITUTE(A343, "s", "e")</f>
        <v>C3-4431e</v>
      </c>
      <c r="B346" s="26" t="str">
        <f>B343&amp;" - Exquisite"</f>
        <v>The FTD® Daylight™ Bouquet - Exquisite</v>
      </c>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row>
    <row r="347" spans="1:46" s="1" customFormat="1" ht="75" customHeight="1" x14ac:dyDescent="0.2">
      <c r="A347" s="1" t="s">
        <v>886</v>
      </c>
      <c r="B347" s="1" t="s">
        <v>225</v>
      </c>
    </row>
    <row r="348" spans="1:46" s="1" customFormat="1" ht="75" customHeight="1" x14ac:dyDescent="0.2">
      <c r="A348" s="12" t="s">
        <v>579</v>
      </c>
      <c r="B348" s="12" t="str">
        <f>B347&amp;" - Deluxe"</f>
        <v>The FTD® Nature's Bounty™ Basket - Deluxe</v>
      </c>
    </row>
    <row r="349" spans="1:46" s="22" customFormat="1" ht="75" customHeight="1" x14ac:dyDescent="0.2">
      <c r="A349" s="13" t="s">
        <v>580</v>
      </c>
      <c r="B349" s="13" t="str">
        <f>B347&amp;" - Premium"</f>
        <v>The FTD® Nature's Bounty™ Basket - Premium</v>
      </c>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1:46" s="4" customFormat="1" ht="75" customHeight="1" x14ac:dyDescent="0.2">
      <c r="A350" s="4" t="s">
        <v>887</v>
      </c>
      <c r="B350" s="4" t="s">
        <v>220</v>
      </c>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1:46" s="1" customFormat="1" ht="75" customHeight="1" x14ac:dyDescent="0.2">
      <c r="A351" s="12" t="s">
        <v>584</v>
      </c>
      <c r="B351" s="12" t="str">
        <f>B350&amp;" - Deluxe"</f>
        <v>The FTD® Perfect Sun™ Bouquet - Deluxe</v>
      </c>
    </row>
    <row r="352" spans="1:46" s="22" customFormat="1" ht="75" customHeight="1" x14ac:dyDescent="0.2">
      <c r="A352" s="13" t="s">
        <v>585</v>
      </c>
      <c r="B352" s="13" t="str">
        <f>B350&amp;" - Premium"</f>
        <v>The FTD® Perfect Sun™ Bouquet - Premium</v>
      </c>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1:46" s="4" customFormat="1" ht="65.25" customHeight="1" x14ac:dyDescent="0.2">
      <c r="A353" s="4" t="s">
        <v>889</v>
      </c>
      <c r="B353" s="4" t="s">
        <v>223</v>
      </c>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1:46" s="1" customFormat="1" ht="65.25" customHeight="1" x14ac:dyDescent="0.2">
      <c r="A354" s="12" t="s">
        <v>586</v>
      </c>
      <c r="B354" s="12" t="str">
        <f>B353&amp;" - Deluxe"</f>
        <v>The FTD® Sunny Surprise™ Basket - Deluxe</v>
      </c>
    </row>
    <row r="355" spans="1:46" s="22" customFormat="1" ht="65.25" customHeight="1" x14ac:dyDescent="0.2">
      <c r="A355" s="13" t="s">
        <v>587</v>
      </c>
      <c r="B355" s="13" t="str">
        <f>B353&amp;" - Premium"</f>
        <v>The FTD® Sunny Surprise™ Basket - Premium</v>
      </c>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1:46" s="4" customFormat="1" ht="75" customHeight="1" x14ac:dyDescent="0.2">
      <c r="A356" s="4" t="s">
        <v>588</v>
      </c>
      <c r="B356" s="4" t="s">
        <v>284</v>
      </c>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1:46" s="1" customFormat="1" ht="75" customHeight="1" x14ac:dyDescent="0.2">
      <c r="A357" s="27" t="s">
        <v>589</v>
      </c>
      <c r="B357" s="12" t="str">
        <f>B356&amp;" - Deluxe"</f>
        <v>The FTD® Light of My Life™ Bouquet - Deluxe</v>
      </c>
    </row>
    <row r="358" spans="1:46" s="1" customFormat="1" ht="75" customHeight="1" x14ac:dyDescent="0.2">
      <c r="A358" s="27" t="s">
        <v>590</v>
      </c>
      <c r="B358" s="12" t="str">
        <f>B356&amp;" - Premium"</f>
        <v>The FTD® Light of My Life™ Bouquet - Premium</v>
      </c>
    </row>
    <row r="359" spans="1:46" s="5" customFormat="1" ht="50.25" customHeight="1" x14ac:dyDescent="0.2">
      <c r="A359" s="13" t="s">
        <v>864</v>
      </c>
      <c r="B359" s="13" t="str">
        <f>B356&amp;" - Exquisite"</f>
        <v>The FTD® Light of My Life™ Bouquet - Exquisite</v>
      </c>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row>
    <row r="360" spans="1:46" s="4" customFormat="1" ht="65.25" customHeight="1" x14ac:dyDescent="0.2">
      <c r="A360" s="4" t="s">
        <v>890</v>
      </c>
      <c r="B360" s="4" t="s">
        <v>222</v>
      </c>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1:46" s="1" customFormat="1" ht="65.25" customHeight="1" x14ac:dyDescent="0.2">
      <c r="A361" s="12" t="s">
        <v>591</v>
      </c>
      <c r="B361" s="12" t="str">
        <f>B360&amp;" - Deluxe"</f>
        <v>The FTD® Happiness™ Bouquet - Deluxe</v>
      </c>
    </row>
    <row r="362" spans="1:46" s="22" customFormat="1" ht="65.25" customHeight="1" x14ac:dyDescent="0.2">
      <c r="A362" s="13" t="s">
        <v>592</v>
      </c>
      <c r="B362" s="13" t="str">
        <f>B360&amp;" - Premium"</f>
        <v>The FTD® Happiness™ Bouquet - Premium</v>
      </c>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1:46" s="4" customFormat="1" ht="65.25" customHeight="1" x14ac:dyDescent="0.2">
      <c r="A363" s="4" t="s">
        <v>891</v>
      </c>
      <c r="B363" s="4" t="s">
        <v>255</v>
      </c>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1:46" s="1" customFormat="1" ht="65.25" customHeight="1" x14ac:dyDescent="0.2">
      <c r="A364" s="12" t="s">
        <v>593</v>
      </c>
      <c r="B364" s="12" t="str">
        <f>B363&amp;" - Deluxe"</f>
        <v>The FTD® All Is Bright™ Bouquet - Deluxe</v>
      </c>
    </row>
    <row r="365" spans="1:46" s="22" customFormat="1" ht="65.25" customHeight="1" x14ac:dyDescent="0.2">
      <c r="A365" s="13" t="s">
        <v>594</v>
      </c>
      <c r="B365" s="13" t="str">
        <f>B363&amp;" - Premium"</f>
        <v>The FTD® All Is Bright™ Bouquet - Premium</v>
      </c>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1:46" s="4" customFormat="1" ht="65.25" customHeight="1" x14ac:dyDescent="0.2">
      <c r="A366" s="4" t="s">
        <v>892</v>
      </c>
      <c r="B366" s="4" t="s">
        <v>254</v>
      </c>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1:46" s="1" customFormat="1" ht="65.25" customHeight="1" x14ac:dyDescent="0.2">
      <c r="A367" s="12" t="s">
        <v>595</v>
      </c>
      <c r="B367" s="12" t="str">
        <f>B366&amp;" - Deluxe"</f>
        <v>The FTD® Perfect Harmony™ Bouquet - Deluxe</v>
      </c>
    </row>
    <row r="368" spans="1:46" s="22" customFormat="1" ht="65.25" customHeight="1" x14ac:dyDescent="0.2">
      <c r="A368" s="13" t="s">
        <v>596</v>
      </c>
      <c r="B368" s="13" t="str">
        <f>B366&amp;" - Premium"</f>
        <v>The FTD® Perfect Harmony™ Bouquet - Premium</v>
      </c>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1:46" s="4" customFormat="1" ht="65.25" customHeight="1" x14ac:dyDescent="0.2">
      <c r="A369" s="4" t="s">
        <v>893</v>
      </c>
      <c r="B369" s="4" t="s">
        <v>283</v>
      </c>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1:46" s="1" customFormat="1" ht="65.25" customHeight="1" x14ac:dyDescent="0.2">
      <c r="A370" s="12" t="s">
        <v>597</v>
      </c>
      <c r="B370" s="12" t="str">
        <f>B369&amp;" - Deluxe"</f>
        <v>The FTD® Pure Bliss™ Bouquet - Deluxe</v>
      </c>
    </row>
    <row r="371" spans="1:46" s="22" customFormat="1" ht="65.25" customHeight="1" x14ac:dyDescent="0.2">
      <c r="A371" s="13" t="s">
        <v>598</v>
      </c>
      <c r="B371" s="13" t="str">
        <f>B369&amp;" - Premium"</f>
        <v>The FTD® Pure Bliss™ Bouquet - Premium</v>
      </c>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1:46" s="23" customFormat="1" ht="65.25" customHeight="1" x14ac:dyDescent="0.2">
      <c r="A372" s="23" t="s">
        <v>894</v>
      </c>
      <c r="B372" s="23" t="s">
        <v>230</v>
      </c>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1:46" s="1" customFormat="1" ht="65.25" customHeight="1" x14ac:dyDescent="0.2">
      <c r="A373" s="1" t="s">
        <v>895</v>
      </c>
      <c r="B373" s="1" t="s">
        <v>239</v>
      </c>
    </row>
    <row r="374" spans="1:46" s="1" customFormat="1" ht="65.25" customHeight="1" x14ac:dyDescent="0.2">
      <c r="A374" s="12" t="s">
        <v>599</v>
      </c>
      <c r="B374" s="12" t="str">
        <f>B373&amp;" - Deluxe"</f>
        <v>The FTD® Classic Beauty™ Bouquet - Deluxe</v>
      </c>
    </row>
    <row r="375" spans="1:46" s="22" customFormat="1" ht="65.25" customHeight="1" x14ac:dyDescent="0.2">
      <c r="A375" s="13" t="s">
        <v>600</v>
      </c>
      <c r="B375" s="13" t="str">
        <f>B373&amp;" - Premium"</f>
        <v>The FTD® Classic Beauty™ Bouquet - Premium</v>
      </c>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1:46" s="23" customFormat="1" ht="65.25" customHeight="1" x14ac:dyDescent="0.2">
      <c r="A376" s="23" t="s">
        <v>896</v>
      </c>
      <c r="B376" s="23" t="s">
        <v>260</v>
      </c>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1:46" s="4" customFormat="1" ht="65.25" customHeight="1" x14ac:dyDescent="0.2">
      <c r="A377" s="4" t="s">
        <v>897</v>
      </c>
      <c r="B377" s="4" t="s">
        <v>285</v>
      </c>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1:46" s="1" customFormat="1" ht="65.25" customHeight="1" x14ac:dyDescent="0.2">
      <c r="A378" s="12" t="s">
        <v>601</v>
      </c>
      <c r="B378" s="12" t="str">
        <f>B377&amp;" - Deluxe"</f>
        <v>The FTD® Sweeter Than Ever™ Bouquet - Deluxe</v>
      </c>
    </row>
    <row r="379" spans="1:46" s="22" customFormat="1" ht="65.25" customHeight="1" x14ac:dyDescent="0.2">
      <c r="A379" s="13" t="s">
        <v>602</v>
      </c>
      <c r="B379" s="13" t="str">
        <f>B377&amp;" - Premium"</f>
        <v>The FTD® Sweeter Than Ever™ Bouquet - Premium</v>
      </c>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1:46" s="4" customFormat="1" ht="65.25" customHeight="1" x14ac:dyDescent="0.2">
      <c r="A380" s="4" t="s">
        <v>898</v>
      </c>
      <c r="B380" s="4" t="s">
        <v>257</v>
      </c>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1:46" s="1" customFormat="1" ht="65.25" customHeight="1" x14ac:dyDescent="0.2">
      <c r="A381" s="12" t="s">
        <v>603</v>
      </c>
      <c r="B381" s="12" t="str">
        <f>B380&amp;" - Deluxe"</f>
        <v>The FTD® So Beautiful™ Bouquet - Deluxe</v>
      </c>
    </row>
    <row r="382" spans="1:46" s="22" customFormat="1" ht="65.25" customHeight="1" x14ac:dyDescent="0.2">
      <c r="A382" s="13" t="s">
        <v>604</v>
      </c>
      <c r="B382" s="13" t="str">
        <f>B380&amp;" - Premium"</f>
        <v>The FTD® So Beautiful™ Bouquet - Premium</v>
      </c>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1:46" s="4" customFormat="1" ht="77.25" customHeight="1" x14ac:dyDescent="0.2">
      <c r="A383" s="4" t="s">
        <v>605</v>
      </c>
      <c r="B383" s="4" t="s">
        <v>256</v>
      </c>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1:46" s="1" customFormat="1" ht="77.25" customHeight="1" x14ac:dyDescent="0.2">
      <c r="A384" s="27" t="s">
        <v>606</v>
      </c>
      <c r="B384" s="12" t="str">
        <f>B383&amp;" - Deluxe"</f>
        <v>The FTD® Share My World™ Bouquet - Deluxe</v>
      </c>
    </row>
    <row r="385" spans="1:46" s="1" customFormat="1" ht="77.25" customHeight="1" x14ac:dyDescent="0.2">
      <c r="A385" s="27" t="s">
        <v>607</v>
      </c>
      <c r="B385" s="12" t="str">
        <f>B383&amp;" - Premium"</f>
        <v>The FTD® Share My World™ Bouquet - Premium</v>
      </c>
    </row>
    <row r="386" spans="1:46" s="5" customFormat="1" ht="50.25" customHeight="1" x14ac:dyDescent="0.2">
      <c r="A386" s="8" t="str">
        <f xml:space="preserve"> SUBSTITUTE(A383, "s", "e")</f>
        <v>C10-4857e</v>
      </c>
      <c r="B386" s="26" t="str">
        <f>B383&amp;" - Exquisite"</f>
        <v>The FTD® Share My World™ Bouquet - Exquisite</v>
      </c>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row>
    <row r="387" spans="1:46" s="4" customFormat="1" ht="77.25" customHeight="1" x14ac:dyDescent="0.2">
      <c r="A387" s="4" t="s">
        <v>608</v>
      </c>
      <c r="B387" s="4" t="s">
        <v>248</v>
      </c>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1:46" s="1" customFormat="1" ht="77.25" customHeight="1" x14ac:dyDescent="0.2">
      <c r="A388" s="27" t="s">
        <v>609</v>
      </c>
      <c r="B388" s="12" t="str">
        <f>B387&amp;" - Deluxe"</f>
        <v>The FTD® Color Rush™ Bouquet by Better Homes and Gardens® - Deluxe</v>
      </c>
    </row>
    <row r="389" spans="1:46" s="1" customFormat="1" ht="77.25" customHeight="1" x14ac:dyDescent="0.2">
      <c r="A389" s="27" t="s">
        <v>610</v>
      </c>
      <c r="B389" s="12" t="str">
        <f>B387&amp;" - Premium"</f>
        <v>The FTD® Color Rush™ Bouquet by Better Homes and Gardens® - Premium</v>
      </c>
    </row>
    <row r="390" spans="1:46" s="5" customFormat="1" ht="50.25" customHeight="1" x14ac:dyDescent="0.2">
      <c r="A390" s="8" t="str">
        <f xml:space="preserve"> SUBSTITUTE(A387, "s", "e")</f>
        <v>C11-4806e</v>
      </c>
      <c r="B390" s="26" t="str">
        <f>B387&amp;" - Exquisite"</f>
        <v>The FTD® Color Rush™ Bouquet by Better Homes and Gardens® - Exquisite</v>
      </c>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row>
    <row r="391" spans="1:46" s="4" customFormat="1" ht="65.25" customHeight="1" x14ac:dyDescent="0.2">
      <c r="A391" s="4" t="s">
        <v>899</v>
      </c>
      <c r="B391" s="4" t="s">
        <v>231</v>
      </c>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1:46" s="1" customFormat="1" ht="65.25" customHeight="1" x14ac:dyDescent="0.2">
      <c r="A392" s="12" t="s">
        <v>611</v>
      </c>
      <c r="B392" s="12" t="str">
        <f>B391&amp;" - Deluxe"</f>
        <v>The FTD® Blushing Beauty™ Bouquet - Deluxe</v>
      </c>
    </row>
    <row r="393" spans="1:46" s="22" customFormat="1" ht="65.25" customHeight="1" x14ac:dyDescent="0.2">
      <c r="A393" s="13" t="s">
        <v>612</v>
      </c>
      <c r="B393" s="13" t="str">
        <f>B391&amp;" - Premium"</f>
        <v>The FTD® Blushing Beauty™ Bouquet - Premium</v>
      </c>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1:46" s="4" customFormat="1" ht="65.25" customHeight="1" x14ac:dyDescent="0.2">
      <c r="A394" s="4" t="s">
        <v>900</v>
      </c>
      <c r="B394" s="4" t="s">
        <v>267</v>
      </c>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1:46" s="1" customFormat="1" ht="65.25" customHeight="1" x14ac:dyDescent="0.2">
      <c r="A395" s="12" t="s">
        <v>613</v>
      </c>
      <c r="B395" s="12" t="str">
        <f>B394&amp;" - Deluxe"</f>
        <v>The FTD® Sweetness &amp; Light™ Arrangement - Deluxe</v>
      </c>
    </row>
    <row r="396" spans="1:46" s="22" customFormat="1" ht="65.25" customHeight="1" x14ac:dyDescent="0.2">
      <c r="A396" s="13" t="s">
        <v>614</v>
      </c>
      <c r="B396" s="13" t="str">
        <f>B394&amp;" - Premium"</f>
        <v>The FTD® Sweetness &amp; Light™ Arrangement - Premium</v>
      </c>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1:46" s="4" customFormat="1" ht="77.25" customHeight="1" x14ac:dyDescent="0.2">
      <c r="A397" s="4" t="s">
        <v>615</v>
      </c>
      <c r="B397" s="4" t="s">
        <v>147</v>
      </c>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1:46" s="1" customFormat="1" ht="77.25" customHeight="1" x14ac:dyDescent="0.2">
      <c r="A398" s="27" t="s">
        <v>616</v>
      </c>
      <c r="B398" s="12" t="str">
        <f>B397&amp;" - Deluxe"</f>
        <v>The FTD® Love In Bloom™ Bouquet - Deluxe</v>
      </c>
    </row>
    <row r="399" spans="1:46" s="1" customFormat="1" ht="77.25" customHeight="1" x14ac:dyDescent="0.2">
      <c r="A399" s="27" t="s">
        <v>617</v>
      </c>
      <c r="B399" s="12" t="str">
        <f>B397&amp;" - Premium"</f>
        <v>The FTD® Love In Bloom™ Bouquet - Premium</v>
      </c>
    </row>
    <row r="400" spans="1:46" s="5" customFormat="1" ht="50.25" customHeight="1" x14ac:dyDescent="0.2">
      <c r="A400" s="8" t="str">
        <f xml:space="preserve"> SUBSTITUTE(A397, "s", "e")</f>
        <v>C11-4926e</v>
      </c>
      <c r="B400" s="26" t="str">
        <f>B397&amp;" - Exquisite"</f>
        <v>The FTD® Love In Bloom™ Bouquet - Exquisite</v>
      </c>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row>
    <row r="401" spans="1:46" s="4" customFormat="1" ht="75" customHeight="1" x14ac:dyDescent="0.2">
      <c r="A401" s="4" t="s">
        <v>901</v>
      </c>
      <c r="B401" s="4" t="s">
        <v>156</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1:46" s="1" customFormat="1" ht="75" customHeight="1" x14ac:dyDescent="0.2">
      <c r="A402" s="12" t="s">
        <v>618</v>
      </c>
      <c r="B402" s="12" t="str">
        <f>B401&amp;" - Deluxe"</f>
        <v>The FTD® Natural Wonders™ Bouquet - Deluxe</v>
      </c>
    </row>
    <row r="403" spans="1:46" s="22" customFormat="1" ht="75" customHeight="1" x14ac:dyDescent="0.2">
      <c r="A403" s="13" t="s">
        <v>619</v>
      </c>
      <c r="B403" s="13" t="str">
        <f>B401&amp;" - Premium"</f>
        <v>The FTD® Natural Wonders™ Bouquet - Premium</v>
      </c>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1:46" s="4" customFormat="1" ht="65.25" customHeight="1" x14ac:dyDescent="0.2">
      <c r="A404" s="4" t="s">
        <v>902</v>
      </c>
      <c r="B404" s="4" t="s">
        <v>84</v>
      </c>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1:46" s="1" customFormat="1" ht="65.25" customHeight="1" x14ac:dyDescent="0.2">
      <c r="A405" s="12" t="s">
        <v>626</v>
      </c>
      <c r="B405" s="12" t="str">
        <f>B404&amp;" - Deluxe"</f>
        <v>The FTD® Basket of Cheer® Bouquet - Deluxe</v>
      </c>
    </row>
    <row r="406" spans="1:46" s="22" customFormat="1" ht="65.25" customHeight="1" x14ac:dyDescent="0.2">
      <c r="A406" s="13" t="s">
        <v>627</v>
      </c>
      <c r="B406" s="13" t="str">
        <f>B404&amp;" - Premium"</f>
        <v>The FTD® Basket of Cheer® Bouquet - Premium</v>
      </c>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1:46" s="4" customFormat="1" ht="75" customHeight="1" x14ac:dyDescent="0.2">
      <c r="A407" s="4" t="s">
        <v>903</v>
      </c>
      <c r="B407" s="4" t="s">
        <v>86</v>
      </c>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1:46" s="1" customFormat="1" ht="75" customHeight="1" x14ac:dyDescent="0.2">
      <c r="A408" s="12" t="s">
        <v>631</v>
      </c>
      <c r="B408" s="12" t="str">
        <f>B407&amp;" - Deluxe"</f>
        <v>The FTD® Bright &amp; Beautiful™ Bouquet - Deluxe</v>
      </c>
    </row>
    <row r="409" spans="1:46" s="22" customFormat="1" ht="75" customHeight="1" x14ac:dyDescent="0.2">
      <c r="A409" s="13" t="s">
        <v>632</v>
      </c>
      <c r="B409" s="13" t="str">
        <f>B407&amp;" - Premium"</f>
        <v>The FTD® Bright &amp; Beautiful™ Bouquet - Premium</v>
      </c>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1:46" s="4" customFormat="1" ht="65.25" customHeight="1" x14ac:dyDescent="0.2">
      <c r="A410" s="4" t="s">
        <v>904</v>
      </c>
      <c r="B410" s="4" t="s">
        <v>229</v>
      </c>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1:46" s="1" customFormat="1" ht="65.25" customHeight="1" x14ac:dyDescent="0.2">
      <c r="A411" s="12" t="s">
        <v>636</v>
      </c>
      <c r="B411" s="12" t="str">
        <f>B410&amp;" - Deluxe"</f>
        <v>The FTD® Instant Happiness™ Bouquet - Deluxe</v>
      </c>
    </row>
    <row r="412" spans="1:46" s="22" customFormat="1" ht="65.25" customHeight="1" x14ac:dyDescent="0.2">
      <c r="A412" s="13" t="s">
        <v>637</v>
      </c>
      <c r="B412" s="13" t="str">
        <f>B410&amp;" - Premium"</f>
        <v>The FTD® Instant Happiness™ Bouquet - Premium</v>
      </c>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1:46" s="4" customFormat="1" ht="63" customHeight="1" x14ac:dyDescent="0.2">
      <c r="A413" s="4" t="s">
        <v>657</v>
      </c>
      <c r="B413" s="4" t="s">
        <v>858</v>
      </c>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1:46" s="1" customFormat="1" ht="63" customHeight="1" x14ac:dyDescent="0.2">
      <c r="A414" s="12" t="s">
        <v>658</v>
      </c>
      <c r="B414" s="12" t="str">
        <f>B413&amp;" - Deluxe"</f>
        <v>The FTD® Blooming Embrace™ Bouquet - Deluxe</v>
      </c>
    </row>
    <row r="415" spans="1:46" s="1" customFormat="1" ht="63" customHeight="1" x14ac:dyDescent="0.2">
      <c r="A415" s="12" t="s">
        <v>659</v>
      </c>
      <c r="B415" s="12" t="str">
        <f>B413&amp;" - Premium"</f>
        <v>The FTD® Blooming Embrace™ Bouquet - Premium</v>
      </c>
    </row>
    <row r="416" spans="1:46" s="4" customFormat="1" ht="63" customHeight="1" x14ac:dyDescent="0.2">
      <c r="A416" s="67" t="s">
        <v>949</v>
      </c>
      <c r="B416" s="4" t="s">
        <v>868</v>
      </c>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1:46" s="1" customFormat="1" ht="63" customHeight="1" x14ac:dyDescent="0.2">
      <c r="A417" s="12" t="str">
        <f xml:space="preserve"> SUBSTITUTE(A416, "s", "d")</f>
        <v>C15D-4971d</v>
      </c>
      <c r="B417" s="12" t="str">
        <f>B416&amp;" - Deluxe"</f>
        <v>The FTD® Wishful Wonderings™ Bouquet - Deluxe</v>
      </c>
    </row>
    <row r="418" spans="1:46" s="1" customFormat="1" ht="63" customHeight="1" x14ac:dyDescent="0.2">
      <c r="A418" s="12" t="str">
        <f xml:space="preserve"> SUBSTITUTE(A416, "s", "p")</f>
        <v>C15D-4971p</v>
      </c>
      <c r="B418" s="12" t="str">
        <f>B416&amp;" - Premium"</f>
        <v>The FTD® Wishful Wonderings™ Bouquet - Premium</v>
      </c>
    </row>
    <row r="419" spans="1:46" s="22" customFormat="1" ht="63" customHeight="1" x14ac:dyDescent="0.2">
      <c r="A419" s="12" t="str">
        <f xml:space="preserve"> SUBSTITUTE(A416, "s", "e")</f>
        <v>C15D-4971e</v>
      </c>
      <c r="B419" s="13" t="str">
        <f>B416&amp;" - Exquisite"</f>
        <v>The FTD® Wishful Wonderings™ Bouquet - Exquisite</v>
      </c>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1:46" s="4" customFormat="1" ht="65.25" customHeight="1" x14ac:dyDescent="0.2">
      <c r="A420" s="4" t="s">
        <v>906</v>
      </c>
      <c r="B420" s="4" t="s">
        <v>264</v>
      </c>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1:46" s="1" customFormat="1" ht="65.25" customHeight="1" x14ac:dyDescent="0.2">
      <c r="A421" s="12" t="s">
        <v>668</v>
      </c>
      <c r="B421" s="12" t="str">
        <f>B420&amp;" - Deluxe"</f>
        <v>The FTD® Thoughtful Expressions™ Bouquet - Deluxe</v>
      </c>
    </row>
    <row r="422" spans="1:46" s="22" customFormat="1" ht="65.25" customHeight="1" x14ac:dyDescent="0.2">
      <c r="A422" s="13" t="s">
        <v>669</v>
      </c>
      <c r="B422" s="13" t="str">
        <f>B420&amp;" - Premium"</f>
        <v>The FTD® Thoughtful Expressions™ Bouquet - Premium</v>
      </c>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1:46" s="4" customFormat="1" ht="65.25" customHeight="1" x14ac:dyDescent="0.2">
      <c r="A423" s="4" t="s">
        <v>907</v>
      </c>
      <c r="B423" s="4" t="s">
        <v>265</v>
      </c>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1:46" s="1" customFormat="1" ht="65.25" customHeight="1" x14ac:dyDescent="0.2">
      <c r="A424" s="12" t="s">
        <v>670</v>
      </c>
      <c r="B424" s="12" t="str">
        <f>B423&amp;" - Deluxe"</f>
        <v>The FTD® Shades of Purple™ Bouquet - Deluxe</v>
      </c>
    </row>
    <row r="425" spans="1:46" s="22" customFormat="1" ht="65.25" customHeight="1" x14ac:dyDescent="0.2">
      <c r="A425" s="13" t="s">
        <v>671</v>
      </c>
      <c r="B425" s="13" t="str">
        <f>B423&amp;" - Premium"</f>
        <v>The FTD® Shades of Purple™ Bouquet - Premium</v>
      </c>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1:46" s="4" customFormat="1" ht="65.25" customHeight="1" x14ac:dyDescent="0.2">
      <c r="A426" s="4" t="s">
        <v>909</v>
      </c>
      <c r="B426" s="4" t="s">
        <v>226</v>
      </c>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1:46" s="1" customFormat="1" ht="65.25" customHeight="1" x14ac:dyDescent="0.2">
      <c r="A427" s="12" t="s">
        <v>677</v>
      </c>
      <c r="B427" s="12" t="str">
        <f>B426&amp;" - Deluxe"</f>
        <v>The FTD® Beautiful Expressions™ Bouquet - Deluxe</v>
      </c>
    </row>
    <row r="428" spans="1:46" s="22" customFormat="1" ht="65.25" customHeight="1" x14ac:dyDescent="0.2">
      <c r="A428" s="13" t="s">
        <v>678</v>
      </c>
      <c r="B428" s="13" t="str">
        <f>B426&amp;" - Premium"</f>
        <v>The FTD® Beautiful Expressions™ Bouquet - Premium</v>
      </c>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1:46" s="4" customFormat="1" ht="65.25" customHeight="1" x14ac:dyDescent="0.2">
      <c r="A429" s="4" t="s">
        <v>910</v>
      </c>
      <c r="B429" s="4" t="s">
        <v>259</v>
      </c>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1:46" s="1" customFormat="1" ht="65.25" customHeight="1" x14ac:dyDescent="0.2">
      <c r="A430" s="12" t="s">
        <v>679</v>
      </c>
      <c r="B430" s="12" t="str">
        <f>B429&amp;" - Deluxe"</f>
        <v>The FTD® Irresistible Orchid™ Bouquet - Deluxe</v>
      </c>
    </row>
    <row r="431" spans="1:46" s="22" customFormat="1" ht="65.25" customHeight="1" x14ac:dyDescent="0.2">
      <c r="A431" s="13" t="s">
        <v>680</v>
      </c>
      <c r="B431" s="13" t="str">
        <f>B429&amp;" - Premium"</f>
        <v>The FTD® Irresistible Orchid™ Bouquet - Premium</v>
      </c>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1:46" s="4" customFormat="1" ht="65.25" customHeight="1" x14ac:dyDescent="0.2">
      <c r="A432" s="4" t="s">
        <v>774</v>
      </c>
      <c r="B432" s="4" t="s">
        <v>278</v>
      </c>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1:46" s="1" customFormat="1" ht="65.25" customHeight="1" x14ac:dyDescent="0.2">
      <c r="A433" s="12" t="s">
        <v>681</v>
      </c>
      <c r="B433" s="12" t="str">
        <f>B432&amp;" - Deluxe"</f>
        <v>The FTD® Cosmopolitan™ Arrangement - Deluxe</v>
      </c>
    </row>
    <row r="434" spans="1:46" s="22" customFormat="1" ht="65.25" customHeight="1" x14ac:dyDescent="0.2">
      <c r="A434" s="13" t="s">
        <v>682</v>
      </c>
      <c r="B434" s="13" t="str">
        <f>B432&amp;" - Premium"</f>
        <v>The FTD® Cosmopolitan™ Arrangement - Premium</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1:46" s="23" customFormat="1" ht="65.25" customHeight="1" x14ac:dyDescent="0.2">
      <c r="A435" s="23" t="s">
        <v>776</v>
      </c>
      <c r="B435" s="23" t="s">
        <v>270</v>
      </c>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1:46" s="23" customFormat="1" ht="65.25" customHeight="1" x14ac:dyDescent="0.2">
      <c r="A436" s="23" t="s">
        <v>777</v>
      </c>
      <c r="B436" s="23" t="s">
        <v>266</v>
      </c>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1:46" s="23" customFormat="1" ht="65.25" customHeight="1" x14ac:dyDescent="0.2">
      <c r="A437" s="23" t="s">
        <v>778</v>
      </c>
      <c r="B437" s="23" t="s">
        <v>269</v>
      </c>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1:46" s="23" customFormat="1" ht="65.25" customHeight="1" x14ac:dyDescent="0.2">
      <c r="A438" s="23" t="s">
        <v>779</v>
      </c>
      <c r="B438" s="23" t="s">
        <v>262</v>
      </c>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1:46" s="23" customFormat="1" ht="65.25" customHeight="1" x14ac:dyDescent="0.2">
      <c r="A439" s="23" t="s">
        <v>788</v>
      </c>
      <c r="B439" s="23" t="s">
        <v>197</v>
      </c>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1:46" s="23" customFormat="1" ht="65.25" customHeight="1" x14ac:dyDescent="0.2">
      <c r="A440" s="23" t="s">
        <v>792</v>
      </c>
      <c r="B440" s="23" t="s">
        <v>200</v>
      </c>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1:46" s="23" customFormat="1" ht="65.25" customHeight="1" x14ac:dyDescent="0.2">
      <c r="A441" s="23" t="s">
        <v>794</v>
      </c>
      <c r="B441" s="23" t="s">
        <v>199</v>
      </c>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1:46" s="23" customFormat="1" ht="65.25" customHeight="1" x14ac:dyDescent="0.2">
      <c r="A442" s="23" t="s">
        <v>799</v>
      </c>
      <c r="B442" s="23" t="s">
        <v>203</v>
      </c>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1:46" s="23" customFormat="1" ht="65.25" customHeight="1" x14ac:dyDescent="0.2">
      <c r="A443" s="23" t="s">
        <v>803</v>
      </c>
      <c r="B443" s="23" t="s">
        <v>292</v>
      </c>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1:46" s="1" customFormat="1" ht="65.25" customHeight="1" x14ac:dyDescent="0.2">
      <c r="A444" s="1" t="s">
        <v>805</v>
      </c>
      <c r="B444" s="1" t="s">
        <v>275</v>
      </c>
    </row>
    <row r="445" spans="1:46" s="1" customFormat="1" ht="65.25" customHeight="1" x14ac:dyDescent="0.2">
      <c r="A445" s="12" t="s">
        <v>690</v>
      </c>
      <c r="B445" s="12" t="str">
        <f>B444&amp;" - Deluxe"</f>
        <v>The FTD® Starshine™ Bouquet - Deluxe</v>
      </c>
    </row>
    <row r="446" spans="1:46" s="22" customFormat="1" ht="65.25" customHeight="1" x14ac:dyDescent="0.2">
      <c r="A446" s="13" t="s">
        <v>691</v>
      </c>
      <c r="B446" s="13" t="str">
        <f>B444&amp;" - Premium"</f>
        <v>The FTD® Starshine™ Bouquet - Premium</v>
      </c>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1:46" s="4" customFormat="1" ht="65.25" customHeight="1" x14ac:dyDescent="0.2">
      <c r="A447" s="4" t="s">
        <v>806</v>
      </c>
      <c r="B447" s="4" t="s">
        <v>293</v>
      </c>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1:46" s="1" customFormat="1" ht="65.25" customHeight="1" x14ac:dyDescent="0.2">
      <c r="A448" s="12" t="s">
        <v>692</v>
      </c>
      <c r="B448" s="12" t="str">
        <f>B447&amp;" - Deluxe"</f>
        <v>The FTD® Colors Abound™ Bouquet - Deluxe</v>
      </c>
    </row>
    <row r="449" spans="1:46" s="22" customFormat="1" ht="65.25" customHeight="1" x14ac:dyDescent="0.2">
      <c r="A449" s="13" t="s">
        <v>693</v>
      </c>
      <c r="B449" s="13" t="str">
        <f>B447&amp;" - Premium"</f>
        <v>The FTD® Colors Abound™ Bouquet - Premium</v>
      </c>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1:46" s="23" customFormat="1" ht="65.25" customHeight="1" x14ac:dyDescent="0.2">
      <c r="A450" s="23" t="s">
        <v>807</v>
      </c>
      <c r="B450" s="23" t="s">
        <v>288</v>
      </c>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1:46" s="4" customFormat="1" ht="63.75" customHeight="1" x14ac:dyDescent="0.2">
      <c r="A451" s="4" t="s">
        <v>911</v>
      </c>
      <c r="B451" s="4" t="s">
        <v>88</v>
      </c>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1:46" s="1" customFormat="1" ht="63.75" customHeight="1" x14ac:dyDescent="0.2">
      <c r="A452" s="27" t="s">
        <v>694</v>
      </c>
      <c r="B452" s="12" t="str">
        <f>B451&amp;" - Deluxe"</f>
        <v>The FTD® All For You™ Bouquet - Deluxe</v>
      </c>
    </row>
    <row r="453" spans="1:46" s="1" customFormat="1" ht="63.75" customHeight="1" x14ac:dyDescent="0.2">
      <c r="A453" s="27" t="s">
        <v>695</v>
      </c>
      <c r="B453" s="12" t="str">
        <f>B451&amp;" - Premium"</f>
        <v>The FTD® All For You™ Bouquet - Premium</v>
      </c>
    </row>
    <row r="454" spans="1:46" s="5" customFormat="1" ht="50.25" customHeight="1" x14ac:dyDescent="0.2">
      <c r="A454" s="8" t="str">
        <f xml:space="preserve"> SUBSTITUTE(A451, "s", "e")</f>
        <v>D4-4038e</v>
      </c>
      <c r="B454" s="26" t="str">
        <f>B451&amp;" - Exquisite"</f>
        <v>The FTD® All For You™ Bouquet - Exquisite</v>
      </c>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row>
    <row r="455" spans="1:46" s="4" customFormat="1" ht="65.25" customHeight="1" x14ac:dyDescent="0.2">
      <c r="A455" s="4" t="s">
        <v>808</v>
      </c>
      <c r="B455" s="4" t="s">
        <v>272</v>
      </c>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1:46" s="1" customFormat="1" ht="65.25" customHeight="1" x14ac:dyDescent="0.2">
      <c r="A456" s="12" t="s">
        <v>696</v>
      </c>
      <c r="B456" s="12" t="str">
        <f>B455&amp;" - Deluxe"</f>
        <v>The FTD® Festive Wishes™ Bouquet - Deluxe</v>
      </c>
    </row>
    <row r="457" spans="1:46" s="22" customFormat="1" ht="65.25" customHeight="1" x14ac:dyDescent="0.2">
      <c r="A457" s="13" t="s">
        <v>697</v>
      </c>
      <c r="B457" s="13" t="str">
        <f>B455&amp;" - Premium"</f>
        <v>The FTD® Festive Wishes™ Bouquet - Premium</v>
      </c>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1:46" s="4" customFormat="1" ht="60.75" customHeight="1" x14ac:dyDescent="0.2">
      <c r="A458" s="4" t="s">
        <v>912</v>
      </c>
      <c r="B458" s="4" t="s">
        <v>276</v>
      </c>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1:46" s="1" customFormat="1" ht="60.75" customHeight="1" x14ac:dyDescent="0.2">
      <c r="A459" s="27" t="s">
        <v>698</v>
      </c>
      <c r="B459" s="12" t="str">
        <f>B458&amp;" - Deluxe"</f>
        <v>The FTD® Best Year™ Basket - Deluxe</v>
      </c>
    </row>
    <row r="460" spans="1:46" s="1" customFormat="1" ht="60.75" customHeight="1" x14ac:dyDescent="0.2">
      <c r="A460" s="27" t="s">
        <v>699</v>
      </c>
      <c r="B460" s="12" t="str">
        <f>B458&amp;" - Premium"</f>
        <v>The FTD® Best Year™ Basket - Premium</v>
      </c>
    </row>
    <row r="461" spans="1:46" s="5" customFormat="1" ht="50.25" customHeight="1" x14ac:dyDescent="0.2">
      <c r="A461" s="8" t="str">
        <f xml:space="preserve"> SUBSTITUTE(A458, "s", "e")</f>
        <v>D4-4898e</v>
      </c>
      <c r="B461" s="26" t="str">
        <f>B458&amp;" - Exquisite"</f>
        <v>The FTD® Best Year™ Basket - Exquisite</v>
      </c>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row>
    <row r="462" spans="1:46" s="4" customFormat="1" ht="63" customHeight="1" x14ac:dyDescent="0.2">
      <c r="A462" s="4" t="s">
        <v>913</v>
      </c>
      <c r="B462" s="4" t="s">
        <v>290</v>
      </c>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1:46" s="1" customFormat="1" ht="63" customHeight="1" x14ac:dyDescent="0.2">
      <c r="A463" s="27" t="s">
        <v>700</v>
      </c>
      <c r="B463" s="12" t="str">
        <f>B462&amp;" - Deluxe"</f>
        <v>The FTD® Birthday Cheer™ Bouquet - Deluxe</v>
      </c>
    </row>
    <row r="464" spans="1:46" s="1" customFormat="1" ht="63" customHeight="1" x14ac:dyDescent="0.2">
      <c r="A464" s="27" t="s">
        <v>701</v>
      </c>
      <c r="B464" s="12" t="str">
        <f>B462&amp;" - Premium"</f>
        <v>The FTD® Birthday Cheer™ Bouquet - Premium</v>
      </c>
    </row>
    <row r="465" spans="1:46" s="5" customFormat="1" ht="50.25" customHeight="1" x14ac:dyDescent="0.2">
      <c r="A465" s="8" t="str">
        <f xml:space="preserve"> SUBSTITUTE(A462, "s", "e")</f>
        <v>D4-4902e</v>
      </c>
      <c r="B465" s="26" t="str">
        <f>B462&amp;" - Exquisite"</f>
        <v>The FTD® Birthday Cheer™ Bouquet - Exquisite</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row>
    <row r="466" spans="1:46" s="4" customFormat="1" ht="65.25" customHeight="1" x14ac:dyDescent="0.2">
      <c r="A466" s="4" t="s">
        <v>809</v>
      </c>
      <c r="B466" s="4" t="s">
        <v>297</v>
      </c>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1:46" s="1" customFormat="1" ht="65.25" customHeight="1" x14ac:dyDescent="0.2">
      <c r="A467" s="12" t="s">
        <v>704</v>
      </c>
      <c r="B467" s="12" t="str">
        <f>B466&amp;" - Deluxe"</f>
        <v>The FTD® Welcome™ Bear Bouquet - Deluxe</v>
      </c>
    </row>
    <row r="468" spans="1:46" s="22" customFormat="1" ht="65.25" customHeight="1" x14ac:dyDescent="0.2">
      <c r="A468" s="13" t="s">
        <v>705</v>
      </c>
      <c r="B468" s="13" t="str">
        <f>B466&amp;" - Premium"</f>
        <v>The FTD® Welcome™ Bear Bouquet - Premium</v>
      </c>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1:46" s="4" customFormat="1" ht="65.25" customHeight="1" x14ac:dyDescent="0.2">
      <c r="A469" s="4" t="s">
        <v>812</v>
      </c>
      <c r="B469" s="4" t="s">
        <v>295</v>
      </c>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1:46" s="1" customFormat="1" ht="65.25" customHeight="1" x14ac:dyDescent="0.2">
      <c r="A470" s="12" t="s">
        <v>714</v>
      </c>
      <c r="B470" s="12" t="str">
        <f>B469&amp;" - Deluxe"</f>
        <v>The FTD® Little Boy Blue™ Bouquet - Deluxe</v>
      </c>
    </row>
    <row r="471" spans="1:46" s="22" customFormat="1" ht="65.25" customHeight="1" x14ac:dyDescent="0.2">
      <c r="A471" s="13" t="s">
        <v>715</v>
      </c>
      <c r="B471" s="13" t="str">
        <f>B469&amp;" - Premium"</f>
        <v>The FTD® Little Boy Blue™ Bouquet - Premium</v>
      </c>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1:46" s="4" customFormat="1" ht="65.25" customHeight="1" x14ac:dyDescent="0.2">
      <c r="A472" s="4" t="s">
        <v>813</v>
      </c>
      <c r="B472" s="4" t="s">
        <v>296</v>
      </c>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1:46" s="1" customFormat="1" ht="65.25" customHeight="1" x14ac:dyDescent="0.2">
      <c r="A473" s="12" t="s">
        <v>716</v>
      </c>
      <c r="B473" s="12" t="str">
        <f>B472&amp;" - Deluxe"</f>
        <v>The FTD® Little Miss Pink™ Bouquet - Deluxe</v>
      </c>
    </row>
    <row r="474" spans="1:46" s="22" customFormat="1" ht="65.25" customHeight="1" x14ac:dyDescent="0.2">
      <c r="A474" s="13" t="s">
        <v>717</v>
      </c>
      <c r="B474" s="13" t="str">
        <f>B472&amp;" - Premium"</f>
        <v>The FTD® Little Miss Pink™ Bouquet - Premium</v>
      </c>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1:46" s="4" customFormat="1" ht="65.25" customHeight="1" x14ac:dyDescent="0.2">
      <c r="A475" s="4" t="s">
        <v>816</v>
      </c>
      <c r="B475" s="4" t="s">
        <v>333</v>
      </c>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1:46" s="1" customFormat="1" ht="65.25" customHeight="1" x14ac:dyDescent="0.2">
      <c r="A476" s="12" t="s">
        <v>722</v>
      </c>
      <c r="B476" s="12" t="str">
        <f>B475&amp;" - Deluxe"</f>
        <v>The FTD® New Dream™ Bouquet - Deluxe</v>
      </c>
    </row>
    <row r="477" spans="1:46" s="22" customFormat="1" ht="65.25" customHeight="1" x14ac:dyDescent="0.2">
      <c r="A477" s="13" t="s">
        <v>723</v>
      </c>
      <c r="B477" s="13" t="str">
        <f>B475&amp;" - Premium"</f>
        <v>The FTD® New Dream™ Bouquet - Premium</v>
      </c>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1:46" s="4" customFormat="1" ht="65.25" customHeight="1" x14ac:dyDescent="0.2">
      <c r="A478" s="4" t="s">
        <v>817</v>
      </c>
      <c r="B478" s="4" t="s">
        <v>298</v>
      </c>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1:46" s="1" customFormat="1" ht="65.25" customHeight="1" x14ac:dyDescent="0.2">
      <c r="A479" s="12" t="s">
        <v>724</v>
      </c>
      <c r="B479" s="12" t="str">
        <f>B478&amp;" - Deluxe"</f>
        <v>The FTD® Lilies &amp; More™ Bouquet - Deluxe</v>
      </c>
    </row>
    <row r="480" spans="1:46" s="22" customFormat="1" ht="65.25" customHeight="1" x14ac:dyDescent="0.2">
      <c r="A480" s="13" t="s">
        <v>725</v>
      </c>
      <c r="B480" s="13" t="str">
        <f>B478&amp;" - Premium"</f>
        <v>The FTD® Lilies &amp; More™ Bouquet - Premium</v>
      </c>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1:46" s="23" customFormat="1" ht="65.25" customHeight="1" x14ac:dyDescent="0.2">
      <c r="A481" s="23" t="s">
        <v>818</v>
      </c>
      <c r="B481" s="23" t="s">
        <v>306</v>
      </c>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1:46" s="23" customFormat="1" ht="65.25" customHeight="1" x14ac:dyDescent="0.2">
      <c r="A482" s="23" t="s">
        <v>819</v>
      </c>
      <c r="B482" s="23" t="s">
        <v>305</v>
      </c>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1:46" s="23" customFormat="1" ht="65.25" customHeight="1" x14ac:dyDescent="0.2">
      <c r="A483" s="23" t="s">
        <v>820</v>
      </c>
      <c r="B483" s="23" t="s">
        <v>308</v>
      </c>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1:46" s="23" customFormat="1" ht="65.25" customHeight="1" x14ac:dyDescent="0.2">
      <c r="A484" s="23" t="s">
        <v>821</v>
      </c>
      <c r="B484" s="23" t="s">
        <v>309</v>
      </c>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1:46" s="23" customFormat="1" ht="65.25" customHeight="1" x14ac:dyDescent="0.2">
      <c r="A485" s="23" t="s">
        <v>822</v>
      </c>
      <c r="B485" s="23" t="s">
        <v>189</v>
      </c>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1:46" s="23" customFormat="1" ht="69.75" customHeight="1" x14ac:dyDescent="0.2">
      <c r="A486" s="23" t="s">
        <v>823</v>
      </c>
      <c r="B486" s="23" t="s">
        <v>190</v>
      </c>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1:46" s="23" customFormat="1" ht="69.75" customHeight="1" x14ac:dyDescent="0.2">
      <c r="A487" s="23" t="s">
        <v>824</v>
      </c>
      <c r="B487" s="23" t="s">
        <v>191</v>
      </c>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1:46" s="23" customFormat="1" ht="69.75" customHeight="1" x14ac:dyDescent="0.2">
      <c r="A488" s="23" t="s">
        <v>825</v>
      </c>
      <c r="B488" s="23" t="s">
        <v>192</v>
      </c>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1:46" s="23" customFormat="1" ht="69.75" customHeight="1" x14ac:dyDescent="0.2">
      <c r="A489" s="23" t="s">
        <v>826</v>
      </c>
      <c r="B489" s="23" t="s">
        <v>193</v>
      </c>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1:46" s="23" customFormat="1" ht="69.75" customHeight="1" x14ac:dyDescent="0.2">
      <c r="A490" s="23" t="s">
        <v>827</v>
      </c>
      <c r="B490" s="23" t="s">
        <v>194</v>
      </c>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1:46" s="23" customFormat="1" ht="69.75" customHeight="1" x14ac:dyDescent="0.2">
      <c r="A491" s="23" t="s">
        <v>828</v>
      </c>
      <c r="B491" s="23" t="s">
        <v>195</v>
      </c>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1:46" s="23" customFormat="1" ht="65.25" customHeight="1" x14ac:dyDescent="0.2">
      <c r="A492" s="23" t="s">
        <v>829</v>
      </c>
      <c r="B492" s="23" t="s">
        <v>304</v>
      </c>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1:46" s="23" customFormat="1" ht="84.95" customHeight="1" x14ac:dyDescent="0.2">
      <c r="A493" s="23" t="s">
        <v>830</v>
      </c>
      <c r="B493" s="23" t="s">
        <v>179</v>
      </c>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1:46" s="23" customFormat="1" ht="84.95" customHeight="1" x14ac:dyDescent="0.2">
      <c r="A494" s="23" t="s">
        <v>831</v>
      </c>
      <c r="B494" s="23" t="s">
        <v>180</v>
      </c>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1:46" s="23" customFormat="1" ht="84.95" customHeight="1" x14ac:dyDescent="0.2">
      <c r="A495" s="23" t="s">
        <v>832</v>
      </c>
      <c r="B495" s="23" t="s">
        <v>181</v>
      </c>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1:46" s="23" customFormat="1" ht="84.95" customHeight="1" x14ac:dyDescent="0.2">
      <c r="A496" s="23" t="s">
        <v>833</v>
      </c>
      <c r="B496" s="23" t="s">
        <v>182</v>
      </c>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1:46" s="23" customFormat="1" ht="84.95" customHeight="1" x14ac:dyDescent="0.2">
      <c r="A497" s="23" t="s">
        <v>834</v>
      </c>
      <c r="B497" s="23" t="s">
        <v>183</v>
      </c>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1:46" s="23" customFormat="1" ht="84.95" customHeight="1" x14ac:dyDescent="0.2">
      <c r="A498" s="23" t="s">
        <v>835</v>
      </c>
      <c r="B498" s="23" t="s">
        <v>184</v>
      </c>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1:46" s="23" customFormat="1" ht="84.95" customHeight="1" x14ac:dyDescent="0.2">
      <c r="A499" s="23" t="s">
        <v>836</v>
      </c>
      <c r="B499" s="23" t="s">
        <v>185</v>
      </c>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1:46" s="23" customFormat="1" ht="84.95" customHeight="1" x14ac:dyDescent="0.2">
      <c r="A500" s="23" t="s">
        <v>837</v>
      </c>
      <c r="B500" s="23" t="s">
        <v>186</v>
      </c>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1:46" s="23" customFormat="1" ht="84.95" customHeight="1" x14ac:dyDescent="0.2">
      <c r="A501" s="23" t="s">
        <v>838</v>
      </c>
      <c r="B501" s="23" t="s">
        <v>187</v>
      </c>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1:46" s="23" customFormat="1" ht="84.95" customHeight="1" x14ac:dyDescent="0.2">
      <c r="A502" s="23" t="s">
        <v>839</v>
      </c>
      <c r="B502" s="23" t="s">
        <v>188</v>
      </c>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1:46" s="23" customFormat="1" ht="65.25" customHeight="1" x14ac:dyDescent="0.2">
      <c r="A503" s="23" t="s">
        <v>840</v>
      </c>
      <c r="B503" s="23" t="s">
        <v>303</v>
      </c>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1:46" s="23" customFormat="1" ht="65.25" customHeight="1" x14ac:dyDescent="0.2">
      <c r="A504" s="23" t="s">
        <v>841</v>
      </c>
      <c r="B504" s="23" t="s">
        <v>307</v>
      </c>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1:46" s="4" customFormat="1" ht="61.5" customHeight="1" x14ac:dyDescent="0.2">
      <c r="A505" s="4" t="s">
        <v>850</v>
      </c>
      <c r="B505" s="1" t="s">
        <v>232</v>
      </c>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1:46" s="1" customFormat="1" ht="61.5" customHeight="1" x14ac:dyDescent="0.2">
      <c r="A506" s="27" t="s">
        <v>732</v>
      </c>
      <c r="B506" s="6" t="str">
        <f>B505&amp;" - Deluxe"</f>
        <v>The FTD® Contemporary™ Rose Bouquet - Deluxe</v>
      </c>
    </row>
    <row r="507" spans="1:46" s="22" customFormat="1" ht="61.5" customHeight="1" x14ac:dyDescent="0.2">
      <c r="A507" s="28" t="s">
        <v>733</v>
      </c>
      <c r="B507" s="8" t="str">
        <f>B505&amp;" - Premium"</f>
        <v>The FTD® Contemporary™ Rose Bouquet - Premium</v>
      </c>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1:46" s="4" customFormat="1" ht="61.5" customHeight="1" x14ac:dyDescent="0.2">
      <c r="A508" s="4" t="s">
        <v>851</v>
      </c>
      <c r="B508" s="1" t="s">
        <v>233</v>
      </c>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1:46" s="1" customFormat="1" ht="61.5" customHeight="1" x14ac:dyDescent="0.2">
      <c r="A509" s="27" t="s">
        <v>734</v>
      </c>
      <c r="B509" s="6" t="str">
        <f>B508&amp;" - Deluxe"</f>
        <v>The FTD® Lush Life™ Rose Bouquet - Deluxe</v>
      </c>
    </row>
    <row r="510" spans="1:46" s="22" customFormat="1" ht="61.5" customHeight="1" x14ac:dyDescent="0.2">
      <c r="A510" s="28" t="s">
        <v>735</v>
      </c>
      <c r="B510" s="8" t="str">
        <f>B508&amp;" - Premium"</f>
        <v>The FTD® Lush Life™ Rose Bouquet - Premium</v>
      </c>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1:46" s="1" customFormat="1" ht="61.5" customHeight="1" x14ac:dyDescent="0.2">
      <c r="A511" s="1" t="s">
        <v>847</v>
      </c>
      <c r="B511" s="1" t="s">
        <v>235</v>
      </c>
    </row>
    <row r="512" spans="1:46" s="1" customFormat="1" ht="61.5" customHeight="1" x14ac:dyDescent="0.2">
      <c r="A512" s="27" t="s">
        <v>744</v>
      </c>
      <c r="B512" s="6" t="str">
        <f>B511&amp;" - Deluxe"</f>
        <v>The FTD® Abundant Rose™ Bouquet - Deluxe</v>
      </c>
    </row>
    <row r="513" spans="1:46" s="22" customFormat="1" ht="61.5" customHeight="1" x14ac:dyDescent="0.2">
      <c r="A513" s="28" t="s">
        <v>745</v>
      </c>
      <c r="B513" s="8" t="str">
        <f>B511&amp;" - Premium"</f>
        <v>The FTD® Abundant Rose™ Bouquet - Premium</v>
      </c>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1:46" s="23" customFormat="1" ht="61.5" customHeight="1" x14ac:dyDescent="0.2">
      <c r="A514" s="23" t="s">
        <v>844</v>
      </c>
      <c r="B514" s="23" t="s">
        <v>315</v>
      </c>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1:46" s="23" customFormat="1" ht="61.5" customHeight="1" x14ac:dyDescent="0.2">
      <c r="A515" s="23" t="s">
        <v>845</v>
      </c>
      <c r="B515" s="23" t="s">
        <v>282</v>
      </c>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1:46" s="4" customFormat="1" ht="61.5" customHeight="1" x14ac:dyDescent="0.2">
      <c r="A516" s="4" t="s">
        <v>846</v>
      </c>
      <c r="B516" s="1" t="s">
        <v>277</v>
      </c>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1:46" s="1" customFormat="1" ht="61.5" customHeight="1" x14ac:dyDescent="0.2">
      <c r="A517" s="27" t="s">
        <v>751</v>
      </c>
      <c r="B517" s="6" t="str">
        <f>B516&amp;" - Deluxe"</f>
        <v>The FTD® Blazing Beauty™ Rose Bouquet - Deluxe</v>
      </c>
    </row>
    <row r="518" spans="1:46" s="22" customFormat="1" ht="61.5" customHeight="1" x14ac:dyDescent="0.2">
      <c r="A518" s="28" t="s">
        <v>752</v>
      </c>
      <c r="B518" s="8" t="str">
        <f>B516&amp;" - Premium"</f>
        <v>The FTD® Blazing Beauty™ Rose Bouquet - Premium</v>
      </c>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1:46" s="4" customFormat="1" ht="61.5" customHeight="1" x14ac:dyDescent="0.2">
      <c r="A519" s="4" t="s">
        <v>843</v>
      </c>
      <c r="B519" s="1" t="s">
        <v>236</v>
      </c>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1:46" s="1" customFormat="1" ht="61.5" customHeight="1" x14ac:dyDescent="0.2">
      <c r="A520" s="27" t="s">
        <v>765</v>
      </c>
      <c r="B520" s="6" t="str">
        <f>B519&amp;" - Deluxe"</f>
        <v>The FTD® Pure Romance™ Rose Bouquet - Deluxe</v>
      </c>
    </row>
    <row r="521" spans="1:46" s="22" customFormat="1" ht="61.5" customHeight="1" x14ac:dyDescent="0.2">
      <c r="A521" s="28" t="s">
        <v>766</v>
      </c>
      <c r="B521" s="8" t="str">
        <f>B519&amp;" - Premium"</f>
        <v>The FTD® Pure Romance™ Rose Bouquet - Premium</v>
      </c>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1:46" x14ac:dyDescent="0.2">
      <c r="A522" s="12"/>
      <c r="B522" s="6"/>
    </row>
    <row r="523" spans="1:46" x14ac:dyDescent="0.2">
      <c r="A523" s="3"/>
      <c r="B523" s="4"/>
    </row>
    <row r="524" spans="1:46" x14ac:dyDescent="0.2">
      <c r="A524" s="12"/>
      <c r="B524" s="6"/>
    </row>
    <row r="525" spans="1:46" x14ac:dyDescent="0.2">
      <c r="A525" s="12"/>
      <c r="B525" s="6"/>
    </row>
    <row r="526" spans="1:46" x14ac:dyDescent="0.2">
      <c r="A526" s="12"/>
      <c r="B526" s="6"/>
    </row>
    <row r="527" spans="1:46" x14ac:dyDescent="0.2">
      <c r="A527" s="3"/>
      <c r="B527" s="4"/>
    </row>
    <row r="528" spans="1:46" x14ac:dyDescent="0.2">
      <c r="A528" s="12"/>
      <c r="B528" s="6"/>
    </row>
    <row r="529" spans="1:2" x14ac:dyDescent="0.2">
      <c r="A529" s="12"/>
      <c r="B529" s="6"/>
    </row>
    <row r="530" spans="1:2" x14ac:dyDescent="0.2">
      <c r="A530" s="13"/>
      <c r="B530" s="8"/>
    </row>
    <row r="531" spans="1:2" x14ac:dyDescent="0.2">
      <c r="A531" s="6"/>
    </row>
    <row r="532" spans="1:2" x14ac:dyDescent="0.2">
      <c r="A532" s="12"/>
      <c r="B532" s="6"/>
    </row>
    <row r="533" spans="1:2" x14ac:dyDescent="0.2">
      <c r="A533" s="12"/>
      <c r="B533" s="6"/>
    </row>
    <row r="534" spans="1:2" x14ac:dyDescent="0.2">
      <c r="A534" s="13"/>
      <c r="B534" s="8"/>
    </row>
    <row r="535" spans="1:2" x14ac:dyDescent="0.2">
      <c r="A535" s="3"/>
      <c r="B535" s="4"/>
    </row>
    <row r="536" spans="1:2" x14ac:dyDescent="0.2">
      <c r="A536" s="12"/>
      <c r="B536" s="6"/>
    </row>
    <row r="537" spans="1:2" x14ac:dyDescent="0.2">
      <c r="A537" s="12"/>
      <c r="B537" s="6"/>
    </row>
    <row r="538" spans="1:2" x14ac:dyDescent="0.2">
      <c r="A538" s="13"/>
      <c r="B538" s="8"/>
    </row>
    <row r="539" spans="1:2" x14ac:dyDescent="0.2">
      <c r="A539" s="6"/>
    </row>
    <row r="540" spans="1:2" x14ac:dyDescent="0.2">
      <c r="A540" s="12"/>
      <c r="B540" s="6"/>
    </row>
    <row r="541" spans="1:2" x14ac:dyDescent="0.2">
      <c r="A541" s="12"/>
      <c r="B541" s="6"/>
    </row>
    <row r="542" spans="1:2" x14ac:dyDescent="0.2">
      <c r="A542" s="13"/>
      <c r="B542" s="8"/>
    </row>
    <row r="543" spans="1:2" x14ac:dyDescent="0.2">
      <c r="A543" s="3"/>
      <c r="B543" s="4"/>
    </row>
    <row r="544" spans="1:2" x14ac:dyDescent="0.2">
      <c r="A544" s="12"/>
      <c r="B544" s="6"/>
    </row>
    <row r="545" spans="1:2" x14ac:dyDescent="0.2">
      <c r="A545" s="12"/>
      <c r="B545" s="6"/>
    </row>
    <row r="546" spans="1:2" x14ac:dyDescent="0.2">
      <c r="A546" s="13"/>
      <c r="B546" s="8"/>
    </row>
    <row r="547" spans="1:2" x14ac:dyDescent="0.2">
      <c r="A547" s="3"/>
      <c r="B547" s="4"/>
    </row>
    <row r="548" spans="1:2" x14ac:dyDescent="0.2">
      <c r="A548" s="12"/>
      <c r="B548" s="6"/>
    </row>
    <row r="549" spans="1:2" x14ac:dyDescent="0.2">
      <c r="A549" s="12"/>
      <c r="B549" s="6"/>
    </row>
    <row r="550" spans="1:2" x14ac:dyDescent="0.2">
      <c r="A550" s="13"/>
      <c r="B550" s="8"/>
    </row>
    <row r="551" spans="1:2" x14ac:dyDescent="0.2">
      <c r="A551" s="3"/>
      <c r="B551" s="4"/>
    </row>
    <row r="552" spans="1:2" x14ac:dyDescent="0.2">
      <c r="A552" s="12"/>
      <c r="B552" s="6"/>
    </row>
    <row r="553" spans="1:2" x14ac:dyDescent="0.2">
      <c r="A553" s="12"/>
      <c r="B553" s="6"/>
    </row>
    <row r="554" spans="1:2" x14ac:dyDescent="0.2">
      <c r="A554" s="13"/>
      <c r="B554" s="8"/>
    </row>
    <row r="555" spans="1:2" x14ac:dyDescent="0.2">
      <c r="A555" s="3"/>
      <c r="B555" s="4"/>
    </row>
    <row r="556" spans="1:2" x14ac:dyDescent="0.2">
      <c r="A556" s="12"/>
      <c r="B556" s="6"/>
    </row>
    <row r="557" spans="1:2" x14ac:dyDescent="0.2">
      <c r="A557" s="12"/>
      <c r="B557" s="6"/>
    </row>
    <row r="558" spans="1:2" x14ac:dyDescent="0.2">
      <c r="A558" s="13"/>
      <c r="B558" s="8"/>
    </row>
    <row r="559" spans="1:2" x14ac:dyDescent="0.2">
      <c r="A559" s="3"/>
      <c r="B559" s="4"/>
    </row>
    <row r="560" spans="1:2" x14ac:dyDescent="0.2">
      <c r="A560" s="12"/>
      <c r="B560" s="6"/>
    </row>
    <row r="561" spans="1:2" x14ac:dyDescent="0.2">
      <c r="A561" s="12"/>
      <c r="B561" s="6"/>
    </row>
    <row r="562" spans="1:2" x14ac:dyDescent="0.2">
      <c r="A562" s="13"/>
      <c r="B562" s="8"/>
    </row>
    <row r="563" spans="1:2" x14ac:dyDescent="0.2">
      <c r="A563" s="3"/>
      <c r="B563" s="4"/>
    </row>
    <row r="564" spans="1:2" x14ac:dyDescent="0.2">
      <c r="A564" s="12"/>
      <c r="B564" s="6"/>
    </row>
    <row r="565" spans="1:2" x14ac:dyDescent="0.2">
      <c r="A565" s="12"/>
      <c r="B565" s="6"/>
    </row>
    <row r="566" spans="1:2" x14ac:dyDescent="0.2">
      <c r="A566" s="12"/>
      <c r="B566" s="8"/>
    </row>
    <row r="567" spans="1:2" x14ac:dyDescent="0.2">
      <c r="A567" s="3"/>
      <c r="B567" s="4"/>
    </row>
    <row r="568" spans="1:2" x14ac:dyDescent="0.2">
      <c r="A568" s="12"/>
      <c r="B568" s="6"/>
    </row>
    <row r="569" spans="1:2" x14ac:dyDescent="0.2">
      <c r="A569" s="12"/>
      <c r="B569" s="6"/>
    </row>
    <row r="570" spans="1:2" x14ac:dyDescent="0.2">
      <c r="A570" s="12"/>
      <c r="B570" s="8"/>
    </row>
    <row r="571" spans="1:2" x14ac:dyDescent="0.2">
      <c r="A571" s="3"/>
      <c r="B571" s="4"/>
    </row>
    <row r="572" spans="1:2" x14ac:dyDescent="0.2">
      <c r="A572" s="12"/>
      <c r="B572" s="6"/>
    </row>
    <row r="573" spans="1:2" x14ac:dyDescent="0.2">
      <c r="A573" s="12"/>
      <c r="B573" s="6"/>
    </row>
    <row r="574" spans="1:2" x14ac:dyDescent="0.2">
      <c r="A574" s="13"/>
      <c r="B574" s="8"/>
    </row>
    <row r="575" spans="1:2" x14ac:dyDescent="0.2">
      <c r="A575" s="10"/>
      <c r="B575" s="11"/>
    </row>
    <row r="576" spans="1:2" x14ac:dyDescent="0.2">
      <c r="A576" s="12"/>
      <c r="B576" s="6"/>
    </row>
    <row r="577" spans="1:2" x14ac:dyDescent="0.2">
      <c r="A577" s="12"/>
      <c r="B577" s="6"/>
    </row>
    <row r="578" spans="1:2" x14ac:dyDescent="0.2">
      <c r="A578" s="12"/>
      <c r="B578" s="6"/>
    </row>
    <row r="579" spans="1:2" x14ac:dyDescent="0.2">
      <c r="A579" s="10"/>
      <c r="B579" s="11"/>
    </row>
    <row r="580" spans="1:2" x14ac:dyDescent="0.2">
      <c r="A580" s="12"/>
      <c r="B580" s="6"/>
    </row>
    <row r="581" spans="1:2" x14ac:dyDescent="0.2">
      <c r="A581" s="13"/>
      <c r="B581" s="8"/>
    </row>
    <row r="582" spans="1:2" x14ac:dyDescent="0.2">
      <c r="A582" s="12"/>
      <c r="B582" s="17"/>
    </row>
    <row r="583" spans="1:2" x14ac:dyDescent="0.2">
      <c r="A583" s="12"/>
      <c r="B583" s="6"/>
    </row>
    <row r="584" spans="1:2" x14ac:dyDescent="0.2">
      <c r="A584" s="12"/>
      <c r="B584" s="6"/>
    </row>
    <row r="585" spans="1:2" x14ac:dyDescent="0.2">
      <c r="A585" s="12"/>
      <c r="B585" s="6"/>
    </row>
    <row r="586" spans="1:2" x14ac:dyDescent="0.2">
      <c r="A586" s="3"/>
      <c r="B586" s="11"/>
    </row>
    <row r="587" spans="1:2" x14ac:dyDescent="0.2">
      <c r="A587" s="12"/>
      <c r="B587" s="6"/>
    </row>
    <row r="588" spans="1:2" x14ac:dyDescent="0.2">
      <c r="A588" s="12"/>
      <c r="B588" s="6"/>
    </row>
    <row r="589" spans="1:2" x14ac:dyDescent="0.2">
      <c r="A589" s="13"/>
      <c r="B589" s="8"/>
    </row>
    <row r="590" spans="1:2" x14ac:dyDescent="0.2">
      <c r="A590" s="10"/>
      <c r="B590" s="11"/>
    </row>
    <row r="591" spans="1:2" x14ac:dyDescent="0.2">
      <c r="A591" s="13"/>
      <c r="B591" s="8"/>
    </row>
    <row r="592" spans="1:2" x14ac:dyDescent="0.2">
      <c r="A592" s="6"/>
    </row>
    <row r="593" spans="1:2" x14ac:dyDescent="0.2">
      <c r="A593" s="12"/>
      <c r="B593" s="6"/>
    </row>
    <row r="594" spans="1:2" x14ac:dyDescent="0.2">
      <c r="A594" s="12"/>
      <c r="B594" s="6"/>
    </row>
    <row r="595" spans="1:2" x14ac:dyDescent="0.2">
      <c r="A595" s="10"/>
      <c r="B595" s="11"/>
    </row>
    <row r="596" spans="1:2" x14ac:dyDescent="0.2">
      <c r="A596" s="12"/>
      <c r="B596" s="6"/>
    </row>
    <row r="597" spans="1:2" x14ac:dyDescent="0.2">
      <c r="A597" s="12"/>
      <c r="B597" s="6"/>
    </row>
    <row r="598" spans="1:2" x14ac:dyDescent="0.2">
      <c r="A598" s="3"/>
      <c r="B598" s="4"/>
    </row>
    <row r="599" spans="1:2" x14ac:dyDescent="0.2">
      <c r="A599" s="12"/>
      <c r="B599" s="6"/>
    </row>
    <row r="600" spans="1:2" x14ac:dyDescent="0.2">
      <c r="A600" s="12"/>
      <c r="B600" s="6"/>
    </row>
    <row r="601" spans="1:2" x14ac:dyDescent="0.2">
      <c r="A601" s="13"/>
      <c r="B601" s="8"/>
    </row>
    <row r="602" spans="1:2" x14ac:dyDescent="0.2">
      <c r="A602" s="12"/>
      <c r="B602" s="11"/>
    </row>
    <row r="603" spans="1:2" x14ac:dyDescent="0.2">
      <c r="A603" s="12"/>
      <c r="B603" s="6"/>
    </row>
    <row r="604" spans="1:2" x14ac:dyDescent="0.2">
      <c r="A604" s="12"/>
      <c r="B604" s="6"/>
    </row>
    <row r="605" spans="1:2" x14ac:dyDescent="0.2">
      <c r="A605" s="3"/>
      <c r="B605" s="4"/>
    </row>
    <row r="606" spans="1:2" x14ac:dyDescent="0.2">
      <c r="A606" s="12"/>
      <c r="B606" s="6"/>
    </row>
    <row r="607" spans="1:2" x14ac:dyDescent="0.2">
      <c r="A607" s="12"/>
      <c r="B607" s="6"/>
    </row>
    <row r="608" spans="1:2" x14ac:dyDescent="0.2">
      <c r="A608" s="3"/>
      <c r="B608" s="4"/>
    </row>
    <row r="609" spans="1:2" x14ac:dyDescent="0.2">
      <c r="A609" s="12"/>
      <c r="B609" s="6"/>
    </row>
    <row r="610" spans="1:2" x14ac:dyDescent="0.2">
      <c r="A610" s="12"/>
      <c r="B610" s="6"/>
    </row>
    <row r="611" spans="1:2" x14ac:dyDescent="0.2">
      <c r="A611" s="13"/>
      <c r="B611" s="8"/>
    </row>
    <row r="612" spans="1:2" x14ac:dyDescent="0.2">
      <c r="A612" s="6"/>
    </row>
    <row r="613" spans="1:2" x14ac:dyDescent="0.2">
      <c r="A613" s="12"/>
      <c r="B613" s="6"/>
    </row>
    <row r="614" spans="1:2" x14ac:dyDescent="0.2">
      <c r="A614" s="12"/>
      <c r="B614" s="6"/>
    </row>
    <row r="615" spans="1:2" x14ac:dyDescent="0.2">
      <c r="A615" s="13"/>
      <c r="B615" s="8"/>
    </row>
    <row r="616" spans="1:2" x14ac:dyDescent="0.2">
      <c r="A616" s="3"/>
      <c r="B616" s="11"/>
    </row>
    <row r="617" spans="1:2" x14ac:dyDescent="0.2">
      <c r="A617" s="12"/>
      <c r="B617" s="6"/>
    </row>
    <row r="618" spans="1:2" x14ac:dyDescent="0.2">
      <c r="A618" s="12"/>
      <c r="B618" s="6"/>
    </row>
    <row r="619" spans="1:2" x14ac:dyDescent="0.2">
      <c r="A619" s="13"/>
      <c r="B619" s="8"/>
    </row>
    <row r="620" spans="1:2" x14ac:dyDescent="0.2">
      <c r="A620" s="10"/>
      <c r="B620" s="11"/>
    </row>
    <row r="621" spans="1:2" x14ac:dyDescent="0.2">
      <c r="A621" s="12"/>
      <c r="B621" s="6"/>
    </row>
    <row r="622" spans="1:2" x14ac:dyDescent="0.2">
      <c r="A622" s="12"/>
      <c r="B622" s="6"/>
    </row>
    <row r="623" spans="1:2" x14ac:dyDescent="0.2">
      <c r="A623" s="13"/>
      <c r="B623" s="8"/>
    </row>
    <row r="624" spans="1:2" x14ac:dyDescent="0.2">
      <c r="A624" s="10"/>
      <c r="B624" s="11"/>
    </row>
    <row r="625" spans="1:2" x14ac:dyDescent="0.2">
      <c r="A625" s="12"/>
      <c r="B625" s="6"/>
    </row>
    <row r="626" spans="1:2" x14ac:dyDescent="0.2">
      <c r="A626" s="12"/>
      <c r="B626" s="6"/>
    </row>
    <row r="627" spans="1:2" x14ac:dyDescent="0.2">
      <c r="A627" s="13"/>
      <c r="B627" s="8"/>
    </row>
    <row r="628" spans="1:2" x14ac:dyDescent="0.2">
      <c r="A628" s="10"/>
      <c r="B628" s="11"/>
    </row>
    <row r="629" spans="1:2" x14ac:dyDescent="0.2">
      <c r="A629" s="12"/>
      <c r="B629" s="6"/>
    </row>
    <row r="630" spans="1:2" x14ac:dyDescent="0.2">
      <c r="A630" s="12"/>
      <c r="B630" s="6"/>
    </row>
    <row r="631" spans="1:2" x14ac:dyDescent="0.2">
      <c r="A631" s="13"/>
      <c r="B631" s="8"/>
    </row>
    <row r="632" spans="1:2" x14ac:dyDescent="0.2">
      <c r="A632" s="10"/>
      <c r="B632" s="11"/>
    </row>
    <row r="633" spans="1:2" x14ac:dyDescent="0.2">
      <c r="A633" s="12"/>
      <c r="B633" s="6"/>
    </row>
    <row r="634" spans="1:2" x14ac:dyDescent="0.2">
      <c r="A634" s="12"/>
      <c r="B634" s="6"/>
    </row>
    <row r="635" spans="1:2" x14ac:dyDescent="0.2">
      <c r="A635" s="10"/>
      <c r="B635" s="11"/>
    </row>
    <row r="636" spans="1:2" x14ac:dyDescent="0.2">
      <c r="A636" s="12"/>
      <c r="B636" s="6"/>
    </row>
    <row r="637" spans="1:2" x14ac:dyDescent="0.2">
      <c r="A637" s="12"/>
      <c r="B637" s="6"/>
    </row>
    <row r="638" spans="1:2" x14ac:dyDescent="0.2">
      <c r="A638" s="13"/>
      <c r="B638" s="8"/>
    </row>
    <row r="639" spans="1:2" x14ac:dyDescent="0.2">
      <c r="A639" s="10"/>
      <c r="B639" s="11"/>
    </row>
    <row r="640" spans="1:2" x14ac:dyDescent="0.2">
      <c r="A640" s="12"/>
      <c r="B640" s="6"/>
    </row>
    <row r="641" spans="1:2" x14ac:dyDescent="0.2">
      <c r="A641" s="12"/>
      <c r="B641" s="6"/>
    </row>
    <row r="642" spans="1:2" x14ac:dyDescent="0.2">
      <c r="A642" s="13"/>
      <c r="B642" s="8"/>
    </row>
    <row r="643" spans="1:2" x14ac:dyDescent="0.2">
      <c r="A643" s="10"/>
      <c r="B643" s="11"/>
    </row>
    <row r="644" spans="1:2" x14ac:dyDescent="0.2">
      <c r="A644" s="12"/>
      <c r="B644" s="6"/>
    </row>
    <row r="645" spans="1:2" x14ac:dyDescent="0.2">
      <c r="A645" s="12"/>
      <c r="B645" s="6"/>
    </row>
    <row r="646" spans="1:2" x14ac:dyDescent="0.2">
      <c r="A646" s="10"/>
      <c r="B646" s="11"/>
    </row>
    <row r="647" spans="1:2" x14ac:dyDescent="0.2">
      <c r="A647" s="12"/>
      <c r="B647" s="12"/>
    </row>
    <row r="648" spans="1:2" x14ac:dyDescent="0.2">
      <c r="A648" s="12"/>
      <c r="B648" s="12"/>
    </row>
    <row r="649" spans="1:2" x14ac:dyDescent="0.2">
      <c r="A649" s="13"/>
      <c r="B649" s="13"/>
    </row>
    <row r="650" spans="1:2" x14ac:dyDescent="0.2">
      <c r="A650" s="6"/>
    </row>
    <row r="651" spans="1:2" x14ac:dyDescent="0.2">
      <c r="A651" s="12"/>
      <c r="B651" s="6"/>
    </row>
    <row r="652" spans="1:2" x14ac:dyDescent="0.2">
      <c r="A652" s="12"/>
      <c r="B652" s="6"/>
    </row>
    <row r="653" spans="1:2" x14ac:dyDescent="0.2">
      <c r="A653" s="13"/>
      <c r="B653" s="8"/>
    </row>
    <row r="654" spans="1:2" x14ac:dyDescent="0.2">
      <c r="A654" s="10"/>
      <c r="B654" s="11"/>
    </row>
    <row r="655" spans="1:2" x14ac:dyDescent="0.2">
      <c r="A655" s="12"/>
      <c r="B655" s="6"/>
    </row>
    <row r="656" spans="1:2" x14ac:dyDescent="0.2">
      <c r="A656" s="12"/>
      <c r="B656" s="6"/>
    </row>
    <row r="657" spans="1:2" x14ac:dyDescent="0.2">
      <c r="A657" s="13"/>
      <c r="B657" s="8"/>
    </row>
    <row r="658" spans="1:2" x14ac:dyDescent="0.2">
      <c r="A658" s="10"/>
      <c r="B658" s="11"/>
    </row>
    <row r="659" spans="1:2" x14ac:dyDescent="0.2">
      <c r="A659" s="12"/>
      <c r="B659" s="6"/>
    </row>
    <row r="660" spans="1:2" x14ac:dyDescent="0.2">
      <c r="A660" s="12"/>
      <c r="B660" s="6"/>
    </row>
    <row r="661" spans="1:2" x14ac:dyDescent="0.2">
      <c r="A661" s="13"/>
      <c r="B661" s="8"/>
    </row>
    <row r="662" spans="1:2" x14ac:dyDescent="0.2">
      <c r="A662" s="6"/>
    </row>
    <row r="663" spans="1:2" x14ac:dyDescent="0.2">
      <c r="A663" s="12"/>
      <c r="B663" s="6"/>
    </row>
    <row r="664" spans="1:2" x14ac:dyDescent="0.2">
      <c r="A664" s="12"/>
      <c r="B664" s="6"/>
    </row>
    <row r="665" spans="1:2" x14ac:dyDescent="0.2">
      <c r="A665" s="13"/>
      <c r="B665" s="8"/>
    </row>
    <row r="666" spans="1:2" x14ac:dyDescent="0.2">
      <c r="A666" s="10"/>
      <c r="B666" s="11"/>
    </row>
    <row r="667" spans="1:2" x14ac:dyDescent="0.2">
      <c r="A667" s="12"/>
      <c r="B667" s="6"/>
    </row>
    <row r="668" spans="1:2" x14ac:dyDescent="0.2">
      <c r="A668" s="12"/>
      <c r="B668" s="6"/>
    </row>
    <row r="669" spans="1:2" x14ac:dyDescent="0.2">
      <c r="A669" s="13"/>
      <c r="B669" s="8"/>
    </row>
    <row r="670" spans="1:2" x14ac:dyDescent="0.2">
      <c r="A670" s="10"/>
      <c r="B670" s="11"/>
    </row>
    <row r="671" spans="1:2" x14ac:dyDescent="0.2">
      <c r="A671" s="12"/>
      <c r="B671" s="6"/>
    </row>
    <row r="672" spans="1:2" x14ac:dyDescent="0.2">
      <c r="A672" s="12"/>
      <c r="B672" s="6"/>
    </row>
    <row r="673" spans="1:2" x14ac:dyDescent="0.2">
      <c r="A673" s="13"/>
      <c r="B673" s="8"/>
    </row>
    <row r="674" spans="1:2" x14ac:dyDescent="0.2">
      <c r="A674" s="12"/>
      <c r="B674" s="6"/>
    </row>
    <row r="675" spans="1:2" x14ac:dyDescent="0.2">
      <c r="A675" s="10"/>
      <c r="B675" s="11"/>
    </row>
    <row r="676" spans="1:2" x14ac:dyDescent="0.2">
      <c r="A676" s="12"/>
      <c r="B676" s="12"/>
    </row>
    <row r="677" spans="1:2" x14ac:dyDescent="0.2">
      <c r="A677" s="12"/>
      <c r="B677" s="13"/>
    </row>
    <row r="678" spans="1:2" x14ac:dyDescent="0.2">
      <c r="A678" s="10"/>
      <c r="B678" s="11"/>
    </row>
    <row r="679" spans="1:2" x14ac:dyDescent="0.2">
      <c r="A679" s="12"/>
      <c r="B679" s="12"/>
    </row>
    <row r="680" spans="1:2" x14ac:dyDescent="0.2">
      <c r="A680" s="12"/>
      <c r="B680" s="13"/>
    </row>
    <row r="681" spans="1:2" x14ac:dyDescent="0.2">
      <c r="A681" s="14"/>
      <c r="B681" s="15"/>
    </row>
    <row r="682" spans="1:2" x14ac:dyDescent="0.2">
      <c r="A682" s="10"/>
      <c r="B682" s="11"/>
    </row>
    <row r="683" spans="1:2" x14ac:dyDescent="0.2">
      <c r="A683" s="10"/>
      <c r="B683" s="11"/>
    </row>
    <row r="684" spans="1:2" x14ac:dyDescent="0.2">
      <c r="A684" s="12"/>
      <c r="B684" s="12"/>
    </row>
    <row r="685" spans="1:2" x14ac:dyDescent="0.2">
      <c r="A685" s="12"/>
      <c r="B685" s="12"/>
    </row>
    <row r="686" spans="1:2" x14ac:dyDescent="0.2">
      <c r="A686" s="8"/>
      <c r="B686" s="26"/>
    </row>
    <row r="687" spans="1:2" x14ac:dyDescent="0.2">
      <c r="A687" s="10"/>
      <c r="B687" s="11"/>
    </row>
    <row r="688" spans="1:2" x14ac:dyDescent="0.2">
      <c r="A688" s="12"/>
      <c r="B688" s="12"/>
    </row>
    <row r="689" spans="1:2" x14ac:dyDescent="0.2">
      <c r="A689" s="12"/>
      <c r="B689" s="12"/>
    </row>
    <row r="690" spans="1:2" x14ac:dyDescent="0.2">
      <c r="A690" s="8"/>
      <c r="B690" s="26"/>
    </row>
    <row r="691" spans="1:2" x14ac:dyDescent="0.2">
      <c r="A691" s="10"/>
      <c r="B691" s="11"/>
    </row>
    <row r="692" spans="1:2" x14ac:dyDescent="0.2">
      <c r="A692" s="12"/>
      <c r="B692" s="12"/>
    </row>
    <row r="693" spans="1:2" x14ac:dyDescent="0.2">
      <c r="A693" s="12"/>
      <c r="B693" s="12"/>
    </row>
    <row r="694" spans="1:2" x14ac:dyDescent="0.2">
      <c r="A694" s="8"/>
      <c r="B694" s="26"/>
    </row>
    <row r="695" spans="1:2" x14ac:dyDescent="0.2">
      <c r="A695" s="10"/>
      <c r="B695" s="11"/>
    </row>
    <row r="696" spans="1:2" x14ac:dyDescent="0.2">
      <c r="A696" s="12"/>
      <c r="B696" s="12"/>
    </row>
    <row r="697" spans="1:2" x14ac:dyDescent="0.2">
      <c r="A697" s="12"/>
      <c r="B697" s="12"/>
    </row>
    <row r="698" spans="1:2" x14ac:dyDescent="0.2">
      <c r="A698" s="8"/>
      <c r="B698" s="26"/>
    </row>
    <row r="699" spans="1:2" x14ac:dyDescent="0.2">
      <c r="A699" s="10"/>
      <c r="B699" s="11"/>
    </row>
    <row r="700" spans="1:2" x14ac:dyDescent="0.2">
      <c r="A700" s="12"/>
      <c r="B700" s="12"/>
    </row>
    <row r="701" spans="1:2" x14ac:dyDescent="0.2">
      <c r="A701" s="12"/>
      <c r="B701" s="12"/>
    </row>
    <row r="702" spans="1:2" x14ac:dyDescent="0.2">
      <c r="A702" s="8"/>
      <c r="B702" s="26"/>
    </row>
    <row r="703" spans="1:2" x14ac:dyDescent="0.2">
      <c r="A703" s="10"/>
      <c r="B703" s="11"/>
    </row>
    <row r="704" spans="1:2" x14ac:dyDescent="0.2">
      <c r="A704" s="12"/>
      <c r="B704" s="12"/>
    </row>
    <row r="705" spans="1:2" x14ac:dyDescent="0.2">
      <c r="A705" s="12"/>
      <c r="B705" s="12"/>
    </row>
    <row r="706" spans="1:2" x14ac:dyDescent="0.2">
      <c r="A706" s="8"/>
      <c r="B706" s="26"/>
    </row>
    <row r="707" spans="1:2" x14ac:dyDescent="0.2">
      <c r="A707" s="10"/>
      <c r="B707" s="11"/>
    </row>
    <row r="708" spans="1:2" x14ac:dyDescent="0.2">
      <c r="A708" s="12"/>
      <c r="B708" s="12"/>
    </row>
    <row r="709" spans="1:2" x14ac:dyDescent="0.2">
      <c r="A709" s="12"/>
      <c r="B709" s="12"/>
    </row>
    <row r="710" spans="1:2" x14ac:dyDescent="0.2">
      <c r="A710" s="6"/>
      <c r="B710" s="17"/>
    </row>
    <row r="711" spans="1:2" x14ac:dyDescent="0.2">
      <c r="A711" s="10"/>
      <c r="B711" s="11"/>
    </row>
    <row r="712" spans="1:2" x14ac:dyDescent="0.2">
      <c r="A712" s="12"/>
      <c r="B712" s="12"/>
    </row>
    <row r="713" spans="1:2" x14ac:dyDescent="0.2">
      <c r="A713" s="12"/>
      <c r="B713" s="12"/>
    </row>
    <row r="714" spans="1:2" x14ac:dyDescent="0.2">
      <c r="A714" s="8"/>
      <c r="B714" s="26"/>
    </row>
    <row r="715" spans="1:2" x14ac:dyDescent="0.2">
      <c r="A715" s="10"/>
      <c r="B715" s="11"/>
    </row>
    <row r="716" spans="1:2" x14ac:dyDescent="0.2">
      <c r="A716" s="12"/>
      <c r="B716" s="12"/>
    </row>
    <row r="717" spans="1:2" x14ac:dyDescent="0.2">
      <c r="A717" s="12"/>
      <c r="B717" s="12"/>
    </row>
    <row r="718" spans="1:2" x14ac:dyDescent="0.2">
      <c r="A718" s="8"/>
      <c r="B718" s="26"/>
    </row>
    <row r="719" spans="1:2" x14ac:dyDescent="0.2">
      <c r="A719" s="10"/>
      <c r="B719" s="11"/>
    </row>
    <row r="720" spans="1:2" x14ac:dyDescent="0.2">
      <c r="A720" s="12"/>
      <c r="B720" s="12"/>
    </row>
    <row r="721" spans="1:2" x14ac:dyDescent="0.2">
      <c r="A721" s="12"/>
      <c r="B721" s="12"/>
    </row>
    <row r="722" spans="1:2" x14ac:dyDescent="0.2">
      <c r="A722" s="8"/>
      <c r="B722" s="26"/>
    </row>
    <row r="723" spans="1:2" x14ac:dyDescent="0.2">
      <c r="A723" s="10"/>
      <c r="B723" s="11"/>
    </row>
    <row r="724" spans="1:2" x14ac:dyDescent="0.2">
      <c r="A724" s="12"/>
      <c r="B724" s="12"/>
    </row>
    <row r="725" spans="1:2" x14ac:dyDescent="0.2">
      <c r="A725" s="12"/>
      <c r="B725" s="12"/>
    </row>
    <row r="726" spans="1:2" x14ac:dyDescent="0.2">
      <c r="A726" s="8"/>
      <c r="B726" s="26"/>
    </row>
    <row r="727" spans="1:2" x14ac:dyDescent="0.2">
      <c r="A727" s="10"/>
      <c r="B727" s="11"/>
    </row>
    <row r="728" spans="1:2" x14ac:dyDescent="0.2">
      <c r="A728" s="12"/>
      <c r="B728" s="12"/>
    </row>
    <row r="729" spans="1:2" x14ac:dyDescent="0.2">
      <c r="A729" s="12"/>
      <c r="B729" s="12"/>
    </row>
    <row r="730" spans="1:2" x14ac:dyDescent="0.2">
      <c r="A730" s="10"/>
      <c r="B730" s="11"/>
    </row>
    <row r="731" spans="1:2" x14ac:dyDescent="0.2">
      <c r="A731" s="12"/>
      <c r="B731" s="12"/>
    </row>
    <row r="732" spans="1:2" x14ac:dyDescent="0.2">
      <c r="A732" s="12"/>
      <c r="B732" s="12"/>
    </row>
    <row r="733" spans="1:2" x14ac:dyDescent="0.2">
      <c r="A733" s="10"/>
      <c r="B733" s="11"/>
    </row>
    <row r="734" spans="1:2" x14ac:dyDescent="0.2">
      <c r="A734" s="12"/>
      <c r="B734" s="12"/>
    </row>
    <row r="735" spans="1:2" x14ac:dyDescent="0.2">
      <c r="A735" s="12"/>
      <c r="B735" s="12"/>
    </row>
    <row r="736" spans="1:2" x14ac:dyDescent="0.2">
      <c r="A736" s="10"/>
      <c r="B736" s="11"/>
    </row>
    <row r="737" spans="1:2" x14ac:dyDescent="0.2">
      <c r="A737" s="12"/>
      <c r="B737" s="12"/>
    </row>
    <row r="738" spans="1:2" x14ac:dyDescent="0.2">
      <c r="A738" s="12"/>
      <c r="B738" s="12"/>
    </row>
    <row r="739" spans="1:2" x14ac:dyDescent="0.2">
      <c r="A739" s="10"/>
      <c r="B739" s="11"/>
    </row>
    <row r="740" spans="1:2" x14ac:dyDescent="0.2">
      <c r="A740" s="12"/>
      <c r="B740" s="12"/>
    </row>
    <row r="741" spans="1:2" x14ac:dyDescent="0.2">
      <c r="A741" s="12"/>
      <c r="B741" s="12"/>
    </row>
    <row r="742" spans="1:2" x14ac:dyDescent="0.2">
      <c r="A742" s="10"/>
      <c r="B742" s="11"/>
    </row>
    <row r="743" spans="1:2" x14ac:dyDescent="0.2">
      <c r="A743" s="12"/>
      <c r="B743" s="12"/>
    </row>
    <row r="744" spans="1:2" x14ac:dyDescent="0.2">
      <c r="A744" s="12"/>
      <c r="B744" s="12"/>
    </row>
    <row r="745" spans="1:2" x14ac:dyDescent="0.2">
      <c r="A745" s="10"/>
      <c r="B745" s="11"/>
    </row>
    <row r="746" spans="1:2" x14ac:dyDescent="0.2">
      <c r="A746" s="12"/>
      <c r="B746" s="12"/>
    </row>
    <row r="747" spans="1:2" x14ac:dyDescent="0.2">
      <c r="A747" s="12"/>
      <c r="B747" s="12"/>
    </row>
    <row r="748" spans="1:2" x14ac:dyDescent="0.2">
      <c r="A748" s="14"/>
      <c r="B748" s="15"/>
    </row>
    <row r="749" spans="1:2" x14ac:dyDescent="0.2">
      <c r="A749" s="3"/>
      <c r="B749" s="4"/>
    </row>
    <row r="750" spans="1:2" x14ac:dyDescent="0.2">
      <c r="A750" s="12"/>
      <c r="B750" s="6"/>
    </row>
    <row r="751" spans="1:2" x14ac:dyDescent="0.2">
      <c r="A751" s="12"/>
      <c r="B751" s="6"/>
    </row>
    <row r="752" spans="1:2" x14ac:dyDescent="0.2">
      <c r="A752" s="8"/>
      <c r="B752" s="26"/>
    </row>
    <row r="753" spans="1:2" x14ac:dyDescent="0.2">
      <c r="A753" s="10"/>
      <c r="B753" s="11"/>
    </row>
    <row r="754" spans="1:2" x14ac:dyDescent="0.2">
      <c r="A754" s="12"/>
      <c r="B754" s="12"/>
    </row>
    <row r="755" spans="1:2" x14ac:dyDescent="0.2">
      <c r="A755" s="12"/>
      <c r="B755" s="12"/>
    </row>
    <row r="756" spans="1:2" x14ac:dyDescent="0.2">
      <c r="A756" s="10"/>
      <c r="B756" s="11"/>
    </row>
    <row r="757" spans="1:2" x14ac:dyDescent="0.2">
      <c r="A757" s="12"/>
      <c r="B757" s="12"/>
    </row>
    <row r="758" spans="1:2" x14ac:dyDescent="0.2">
      <c r="A758" s="13"/>
      <c r="B758" s="13"/>
    </row>
    <row r="759" spans="1:2" x14ac:dyDescent="0.2">
      <c r="A759" s="10"/>
      <c r="B759" s="11"/>
    </row>
    <row r="760" spans="1:2" x14ac:dyDescent="0.2">
      <c r="A760" s="12"/>
      <c r="B760" s="12"/>
    </row>
    <row r="761" spans="1:2" x14ac:dyDescent="0.2">
      <c r="A761" s="12"/>
      <c r="B761" s="12"/>
    </row>
    <row r="762" spans="1:2" x14ac:dyDescent="0.2">
      <c r="A762" s="12"/>
      <c r="B762" s="13"/>
    </row>
    <row r="763" spans="1:2" x14ac:dyDescent="0.2">
      <c r="A763" s="10"/>
      <c r="B763" s="11"/>
    </row>
    <row r="764" spans="1:2" x14ac:dyDescent="0.2">
      <c r="A764" s="12"/>
      <c r="B764" s="12"/>
    </row>
    <row r="765" spans="1:2" x14ac:dyDescent="0.2">
      <c r="A765" s="12"/>
      <c r="B765" s="12"/>
    </row>
    <row r="766" spans="1:2" x14ac:dyDescent="0.2">
      <c r="A766" s="12"/>
      <c r="B766" s="13"/>
    </row>
    <row r="767" spans="1:2" x14ac:dyDescent="0.2">
      <c r="A767" s="10"/>
      <c r="B767" s="11"/>
    </row>
    <row r="768" spans="1:2" x14ac:dyDescent="0.2">
      <c r="A768" s="12"/>
      <c r="B768" s="12"/>
    </row>
    <row r="769" spans="1:2" x14ac:dyDescent="0.2">
      <c r="A769" s="12"/>
      <c r="B769" s="12"/>
    </row>
    <row r="770" spans="1:2" x14ac:dyDescent="0.2">
      <c r="A770" s="12"/>
      <c r="B770" s="13"/>
    </row>
    <row r="771" spans="1:2" x14ac:dyDescent="0.2">
      <c r="A771" s="10"/>
      <c r="B771" s="11"/>
    </row>
    <row r="772" spans="1:2" x14ac:dyDescent="0.2">
      <c r="A772" s="12"/>
      <c r="B772" s="12"/>
    </row>
    <row r="773" spans="1:2" x14ac:dyDescent="0.2">
      <c r="A773" s="12"/>
      <c r="B773" s="12"/>
    </row>
    <row r="774" spans="1:2" x14ac:dyDescent="0.2">
      <c r="A774" s="12"/>
      <c r="B774" s="13"/>
    </row>
    <row r="775" spans="1:2" x14ac:dyDescent="0.2">
      <c r="A775" s="10"/>
      <c r="B775" s="11"/>
    </row>
    <row r="776" spans="1:2" x14ac:dyDescent="0.2">
      <c r="A776" s="12"/>
      <c r="B776" s="12"/>
    </row>
    <row r="777" spans="1:2" x14ac:dyDescent="0.2">
      <c r="A777" s="12"/>
      <c r="B777" s="12"/>
    </row>
    <row r="778" spans="1:2" x14ac:dyDescent="0.2">
      <c r="A778" s="12"/>
      <c r="B778" s="13"/>
    </row>
    <row r="779" spans="1:2" x14ac:dyDescent="0.2">
      <c r="A779" s="10"/>
      <c r="B779" s="11"/>
    </row>
    <row r="780" spans="1:2" x14ac:dyDescent="0.2">
      <c r="A780" s="12"/>
      <c r="B780" s="12"/>
    </row>
    <row r="781" spans="1:2" x14ac:dyDescent="0.2">
      <c r="A781" s="12"/>
      <c r="B781" s="12"/>
    </row>
    <row r="782" spans="1:2" x14ac:dyDescent="0.2">
      <c r="A782" s="12"/>
      <c r="B782" s="13"/>
    </row>
    <row r="783" spans="1:2" x14ac:dyDescent="0.2">
      <c r="A783" s="10"/>
      <c r="B783" s="11"/>
    </row>
    <row r="784" spans="1:2" x14ac:dyDescent="0.2">
      <c r="A784" s="12"/>
      <c r="B784" s="12"/>
    </row>
    <row r="785" spans="1:2" x14ac:dyDescent="0.2">
      <c r="A785" s="12"/>
      <c r="B785" s="12"/>
    </row>
    <row r="786" spans="1:2" x14ac:dyDescent="0.2">
      <c r="A786" s="12"/>
      <c r="B786" s="13"/>
    </row>
    <row r="787" spans="1:2" x14ac:dyDescent="0.2">
      <c r="A787" s="10"/>
      <c r="B787" s="10"/>
    </row>
    <row r="788" spans="1:2" x14ac:dyDescent="0.2">
      <c r="A788" s="12"/>
      <c r="B788" s="12"/>
    </row>
    <row r="789" spans="1:2" x14ac:dyDescent="0.2">
      <c r="A789" s="12"/>
      <c r="B789" s="12"/>
    </row>
    <row r="790" spans="1:2" x14ac:dyDescent="0.2">
      <c r="A790" s="3"/>
      <c r="B790" s="4"/>
    </row>
    <row r="791" spans="1:2" x14ac:dyDescent="0.2">
      <c r="A791" s="12"/>
      <c r="B791" s="6"/>
    </row>
    <row r="792" spans="1:2" x14ac:dyDescent="0.2">
      <c r="A792" s="13"/>
      <c r="B792" s="8"/>
    </row>
    <row r="793" spans="1:2" x14ac:dyDescent="0.2">
      <c r="A793" s="10"/>
      <c r="B793" s="4"/>
    </row>
    <row r="794" spans="1:2" x14ac:dyDescent="0.2">
      <c r="A794" s="12"/>
      <c r="B794" s="12"/>
    </row>
    <row r="795" spans="1:2" x14ac:dyDescent="0.2">
      <c r="A795" s="12"/>
      <c r="B795" s="12"/>
    </row>
    <row r="796" spans="1:2" x14ac:dyDescent="0.2">
      <c r="A796" s="13"/>
      <c r="B796" s="13"/>
    </row>
    <row r="797" spans="1:2" x14ac:dyDescent="0.2">
      <c r="A797" s="10"/>
      <c r="B797" s="11"/>
    </row>
    <row r="798" spans="1:2" x14ac:dyDescent="0.2">
      <c r="A798" s="12"/>
      <c r="B798" s="12"/>
    </row>
    <row r="799" spans="1:2" x14ac:dyDescent="0.2">
      <c r="A799" s="12"/>
      <c r="B799" s="12"/>
    </row>
    <row r="800" spans="1:2" x14ac:dyDescent="0.2">
      <c r="A800" s="13"/>
      <c r="B800" s="13"/>
    </row>
    <row r="801" spans="1:2" x14ac:dyDescent="0.2">
      <c r="A801" s="10"/>
      <c r="B801" s="11"/>
    </row>
    <row r="802" spans="1:2" x14ac:dyDescent="0.2">
      <c r="A802" s="12"/>
      <c r="B802" s="12"/>
    </row>
    <row r="803" spans="1:2" x14ac:dyDescent="0.2">
      <c r="A803" s="12"/>
      <c r="B803" s="12"/>
    </row>
    <row r="804" spans="1:2" x14ac:dyDescent="0.2">
      <c r="A804" s="13"/>
      <c r="B804" s="13"/>
    </row>
    <row r="805" spans="1:2" x14ac:dyDescent="0.2">
      <c r="A805" s="10"/>
      <c r="B805" s="11"/>
    </row>
    <row r="806" spans="1:2" x14ac:dyDescent="0.2">
      <c r="A806" s="12"/>
      <c r="B806" s="12"/>
    </row>
    <row r="807" spans="1:2" x14ac:dyDescent="0.2">
      <c r="A807" s="12"/>
      <c r="B807" s="12"/>
    </row>
    <row r="808" spans="1:2" x14ac:dyDescent="0.2">
      <c r="A808" s="13"/>
      <c r="B808" s="13"/>
    </row>
    <row r="809" spans="1:2" x14ac:dyDescent="0.2">
      <c r="A809" s="10"/>
      <c r="B809" s="11"/>
    </row>
    <row r="810" spans="1:2" x14ac:dyDescent="0.2">
      <c r="A810" s="12"/>
      <c r="B810" s="12"/>
    </row>
    <row r="811" spans="1:2" x14ac:dyDescent="0.2">
      <c r="A811" s="12"/>
      <c r="B811" s="12"/>
    </row>
    <row r="812" spans="1:2" x14ac:dyDescent="0.2">
      <c r="A812" s="13"/>
      <c r="B812" s="13"/>
    </row>
    <row r="813" spans="1:2" x14ac:dyDescent="0.2">
      <c r="A813" s="12"/>
      <c r="B813" s="17"/>
    </row>
    <row r="814" spans="1:2" x14ac:dyDescent="0.2">
      <c r="A814" s="12"/>
      <c r="B814" s="12"/>
    </row>
    <row r="815" spans="1:2" x14ac:dyDescent="0.2">
      <c r="A815" s="12"/>
      <c r="B815" s="12"/>
    </row>
    <row r="816" spans="1:2" x14ac:dyDescent="0.2">
      <c r="A816" s="10"/>
      <c r="B816" s="11"/>
    </row>
    <row r="817" spans="1:2" x14ac:dyDescent="0.2">
      <c r="A817" s="12"/>
      <c r="B817" s="12"/>
    </row>
    <row r="818" spans="1:2" x14ac:dyDescent="0.2">
      <c r="A818" s="13"/>
      <c r="B818" s="13"/>
    </row>
    <row r="819" spans="1:2" x14ac:dyDescent="0.2">
      <c r="A819" s="12"/>
      <c r="B819" s="17"/>
    </row>
    <row r="820" spans="1:2" x14ac:dyDescent="0.2">
      <c r="A820" s="90"/>
      <c r="B820" s="11"/>
    </row>
    <row r="821" spans="1:2" x14ac:dyDescent="0.2">
      <c r="A821" s="91"/>
      <c r="B821" s="26"/>
    </row>
    <row r="822" spans="1:2" x14ac:dyDescent="0.2">
      <c r="A822" s="90"/>
      <c r="B822" s="11"/>
    </row>
    <row r="823" spans="1:2" x14ac:dyDescent="0.2">
      <c r="A823" s="91"/>
      <c r="B823" s="26"/>
    </row>
    <row r="824" spans="1:2" x14ac:dyDescent="0.2">
      <c r="A824" s="90"/>
      <c r="B824" s="11"/>
    </row>
    <row r="825" spans="1:2" x14ac:dyDescent="0.2">
      <c r="A825" s="91"/>
      <c r="B825" s="26"/>
    </row>
    <row r="826" spans="1:2" x14ac:dyDescent="0.2">
      <c r="A826" s="90"/>
      <c r="B826" s="11"/>
    </row>
    <row r="827" spans="1:2" x14ac:dyDescent="0.2">
      <c r="A827" s="90"/>
      <c r="B827" s="11"/>
    </row>
    <row r="828" spans="1:2" x14ac:dyDescent="0.2">
      <c r="A828" s="91"/>
      <c r="B828" s="26"/>
    </row>
    <row r="829" spans="1:2" x14ac:dyDescent="0.2">
      <c r="A829" s="90"/>
      <c r="B829" s="11"/>
    </row>
    <row r="830" spans="1:2" x14ac:dyDescent="0.2">
      <c r="A830" s="90"/>
      <c r="B830" s="11"/>
    </row>
    <row r="831" spans="1:2" x14ac:dyDescent="0.2">
      <c r="A831" s="91"/>
      <c r="B831" s="26"/>
    </row>
    <row r="832" spans="1:2" x14ac:dyDescent="0.2">
      <c r="A832" s="90"/>
      <c r="B832" s="11"/>
    </row>
    <row r="833" spans="1:2" x14ac:dyDescent="0.2">
      <c r="A833" s="91"/>
      <c r="B833" s="26"/>
    </row>
    <row r="834" spans="1:2" x14ac:dyDescent="0.2">
      <c r="A834" s="90"/>
      <c r="B834" s="11"/>
    </row>
    <row r="835" spans="1:2" x14ac:dyDescent="0.2">
      <c r="A835" s="91"/>
      <c r="B835" s="26"/>
    </row>
    <row r="836" spans="1:2" x14ac:dyDescent="0.2">
      <c r="A836" s="90"/>
      <c r="B836" s="11"/>
    </row>
    <row r="837" spans="1:2" x14ac:dyDescent="0.2">
      <c r="A837" s="91"/>
      <c r="B837" s="26"/>
    </row>
    <row r="838" spans="1:2" x14ac:dyDescent="0.2">
      <c r="A838" s="92"/>
      <c r="B838" s="15"/>
    </row>
    <row r="839" spans="1:2" x14ac:dyDescent="0.2">
      <c r="A839" s="92"/>
      <c r="B839" s="15"/>
    </row>
    <row r="840" spans="1:2" x14ac:dyDescent="0.2">
      <c r="A840" s="92"/>
      <c r="B840" s="15"/>
    </row>
    <row r="841" spans="1:2" x14ac:dyDescent="0.2">
      <c r="A841" s="92"/>
      <c r="B841" s="15"/>
    </row>
    <row r="842" spans="1:2" x14ac:dyDescent="0.2">
      <c r="A842" s="10"/>
      <c r="B842" s="11"/>
    </row>
    <row r="843" spans="1:2" x14ac:dyDescent="0.2">
      <c r="A843" s="12"/>
      <c r="B843" s="12"/>
    </row>
    <row r="844" spans="1:2" x14ac:dyDescent="0.2">
      <c r="A844" s="12"/>
      <c r="B844" s="12"/>
    </row>
    <row r="845" spans="1:2" x14ac:dyDescent="0.2">
      <c r="A845" s="8"/>
      <c r="B845" s="26"/>
    </row>
    <row r="846" spans="1:2" x14ac:dyDescent="0.2">
      <c r="A846" s="10"/>
      <c r="B846" s="11"/>
    </row>
    <row r="847" spans="1:2" x14ac:dyDescent="0.2">
      <c r="A847" s="12"/>
      <c r="B847" s="12"/>
    </row>
    <row r="848" spans="1:2" x14ac:dyDescent="0.2">
      <c r="A848" s="12"/>
      <c r="B848" s="12"/>
    </row>
    <row r="849" spans="1:2" x14ac:dyDescent="0.2">
      <c r="A849" s="8"/>
      <c r="B849" s="26"/>
    </row>
    <row r="850" spans="1:2" x14ac:dyDescent="0.2">
      <c r="A850" s="10"/>
      <c r="B850" s="11"/>
    </row>
    <row r="851" spans="1:2" x14ac:dyDescent="0.2">
      <c r="A851" s="12"/>
      <c r="B851" s="12"/>
    </row>
    <row r="852" spans="1:2" x14ac:dyDescent="0.2">
      <c r="A852" s="12"/>
      <c r="B852" s="12"/>
    </row>
    <row r="853" spans="1:2" x14ac:dyDescent="0.2">
      <c r="A853" s="8"/>
      <c r="B853" s="26"/>
    </row>
    <row r="854" spans="1:2" x14ac:dyDescent="0.2">
      <c r="A854" s="10"/>
      <c r="B854" s="11"/>
    </row>
    <row r="855" spans="1:2" x14ac:dyDescent="0.2">
      <c r="A855" s="12"/>
      <c r="B855" s="12"/>
    </row>
    <row r="856" spans="1:2" x14ac:dyDescent="0.2">
      <c r="A856" s="12"/>
      <c r="B856" s="12"/>
    </row>
    <row r="857" spans="1:2" x14ac:dyDescent="0.2">
      <c r="A857" s="8"/>
      <c r="B857" s="26"/>
    </row>
    <row r="858" spans="1:2" x14ac:dyDescent="0.2">
      <c r="A858" s="10"/>
      <c r="B858" s="11"/>
    </row>
    <row r="859" spans="1:2" x14ac:dyDescent="0.2">
      <c r="A859" s="12"/>
      <c r="B859" s="12"/>
    </row>
    <row r="860" spans="1:2" x14ac:dyDescent="0.2">
      <c r="A860" s="12"/>
      <c r="B860" s="12"/>
    </row>
    <row r="861" spans="1:2" x14ac:dyDescent="0.2">
      <c r="A861" s="8"/>
      <c r="B861" s="26"/>
    </row>
    <row r="862" spans="1:2" x14ac:dyDescent="0.2">
      <c r="A862" s="10"/>
      <c r="B862" s="11"/>
    </row>
    <row r="863" spans="1:2" x14ac:dyDescent="0.2">
      <c r="A863" s="12"/>
      <c r="B863" s="12"/>
    </row>
    <row r="864" spans="1:2" x14ac:dyDescent="0.2">
      <c r="A864" s="12"/>
      <c r="B864" s="12"/>
    </row>
    <row r="865" spans="1:2" x14ac:dyDescent="0.2">
      <c r="A865" s="8"/>
      <c r="B865" s="26"/>
    </row>
    <row r="866" spans="1:2" x14ac:dyDescent="0.2">
      <c r="A866" s="10"/>
      <c r="B866" s="11"/>
    </row>
    <row r="867" spans="1:2" x14ac:dyDescent="0.2">
      <c r="A867" s="12"/>
      <c r="B867" s="12"/>
    </row>
    <row r="868" spans="1:2" x14ac:dyDescent="0.2">
      <c r="A868" s="12"/>
      <c r="B868" s="12"/>
    </row>
    <row r="869" spans="1:2" x14ac:dyDescent="0.2">
      <c r="A869" s="8"/>
      <c r="B869" s="26"/>
    </row>
    <row r="870" spans="1:2" x14ac:dyDescent="0.2">
      <c r="A870" s="10"/>
      <c r="B870" s="11"/>
    </row>
    <row r="871" spans="1:2" x14ac:dyDescent="0.2">
      <c r="A871" s="12"/>
      <c r="B871" s="12"/>
    </row>
    <row r="872" spans="1:2" x14ac:dyDescent="0.2">
      <c r="A872" s="12"/>
      <c r="B872" s="12"/>
    </row>
    <row r="873" spans="1:2" x14ac:dyDescent="0.2">
      <c r="A873" s="8"/>
      <c r="B873" s="26"/>
    </row>
    <row r="874" spans="1:2" x14ac:dyDescent="0.2">
      <c r="A874" s="3"/>
      <c r="B874" s="4"/>
    </row>
    <row r="875" spans="1:2" x14ac:dyDescent="0.2">
      <c r="A875" s="12"/>
      <c r="B875" s="6"/>
    </row>
    <row r="876" spans="1:2" x14ac:dyDescent="0.2">
      <c r="A876" s="12"/>
      <c r="B876" s="6"/>
    </row>
    <row r="877" spans="1:2" x14ac:dyDescent="0.2">
      <c r="A877" s="8"/>
      <c r="B877" s="26"/>
    </row>
    <row r="878" spans="1:2" x14ac:dyDescent="0.2">
      <c r="A878" s="3"/>
      <c r="B878" s="4"/>
    </row>
    <row r="879" spans="1:2" x14ac:dyDescent="0.2">
      <c r="A879" s="12"/>
      <c r="B879" s="6"/>
    </row>
    <row r="880" spans="1:2" x14ac:dyDescent="0.2">
      <c r="A880" s="12"/>
      <c r="B880" s="6"/>
    </row>
    <row r="881" spans="1:2" x14ac:dyDescent="0.2">
      <c r="A881" s="13"/>
      <c r="B881" s="8"/>
    </row>
    <row r="882" spans="1:2" x14ac:dyDescent="0.2">
      <c r="A882" s="3"/>
      <c r="B882" s="4"/>
    </row>
    <row r="883" spans="1:2" x14ac:dyDescent="0.2">
      <c r="A883" s="12"/>
      <c r="B883" s="6"/>
    </row>
    <row r="884" spans="1:2" x14ac:dyDescent="0.2">
      <c r="A884" s="12"/>
      <c r="B884" s="6"/>
    </row>
    <row r="885" spans="1:2" x14ac:dyDescent="0.2">
      <c r="A885" s="6"/>
      <c r="B885" s="17"/>
    </row>
    <row r="886" spans="1:2" x14ac:dyDescent="0.2">
      <c r="A886" s="10"/>
      <c r="B886" s="11"/>
    </row>
    <row r="887" spans="1:2" x14ac:dyDescent="0.2">
      <c r="A887" s="12"/>
      <c r="B887" s="6"/>
    </row>
    <row r="888" spans="1:2" x14ac:dyDescent="0.2">
      <c r="A888" s="12"/>
      <c r="B888" s="6"/>
    </row>
    <row r="889" spans="1:2" x14ac:dyDescent="0.2">
      <c r="A889" s="13"/>
      <c r="B889" s="8"/>
    </row>
    <row r="890" spans="1:2" x14ac:dyDescent="0.2">
      <c r="A890" s="14"/>
      <c r="B890" s="15"/>
    </row>
    <row r="891" spans="1:2" x14ac:dyDescent="0.2">
      <c r="A891" s="14"/>
      <c r="B891" s="15"/>
    </row>
    <row r="892" spans="1:2" x14ac:dyDescent="0.2">
      <c r="A892" s="14"/>
      <c r="B892" s="15"/>
    </row>
    <row r="893" spans="1:2" x14ac:dyDescent="0.2">
      <c r="A893" s="3"/>
      <c r="B893" s="4"/>
    </row>
    <row r="894" spans="1:2" x14ac:dyDescent="0.2">
      <c r="A894" s="12"/>
      <c r="B894" s="6"/>
    </row>
    <row r="895" spans="1:2" x14ac:dyDescent="0.2">
      <c r="A895" s="12"/>
      <c r="B895" s="6"/>
    </row>
    <row r="896" spans="1:2" x14ac:dyDescent="0.2">
      <c r="A896" s="8"/>
      <c r="B896" s="26"/>
    </row>
    <row r="897" spans="1:2" x14ac:dyDescent="0.2">
      <c r="A897" s="10"/>
      <c r="B897" s="11"/>
    </row>
    <row r="898" spans="1:2" x14ac:dyDescent="0.2">
      <c r="A898" s="12"/>
      <c r="B898" s="12"/>
    </row>
    <row r="899" spans="1:2" x14ac:dyDescent="0.2">
      <c r="A899" s="12"/>
      <c r="B899" s="12"/>
    </row>
    <row r="900" spans="1:2" x14ac:dyDescent="0.2">
      <c r="A900" s="8"/>
      <c r="B900" s="26"/>
    </row>
    <row r="901" spans="1:2" x14ac:dyDescent="0.2">
      <c r="A901" s="10"/>
      <c r="B901" s="11"/>
    </row>
    <row r="902" spans="1:2" x14ac:dyDescent="0.2">
      <c r="A902" s="12"/>
      <c r="B902" s="12"/>
    </row>
    <row r="903" spans="1:2" x14ac:dyDescent="0.2">
      <c r="A903" s="12"/>
      <c r="B903" s="12"/>
    </row>
    <row r="904" spans="1:2" x14ac:dyDescent="0.2">
      <c r="A904" s="8"/>
      <c r="B904" s="26"/>
    </row>
    <row r="905" spans="1:2" x14ac:dyDescent="0.2">
      <c r="A905" s="10"/>
      <c r="B905" s="11"/>
    </row>
    <row r="906" spans="1:2" x14ac:dyDescent="0.2">
      <c r="A906" s="12"/>
      <c r="B906" s="12"/>
    </row>
    <row r="907" spans="1:2" x14ac:dyDescent="0.2">
      <c r="A907" s="12"/>
      <c r="B907" s="12"/>
    </row>
    <row r="908" spans="1:2" x14ac:dyDescent="0.2">
      <c r="A908" s="12"/>
      <c r="B908" s="13"/>
    </row>
    <row r="909" spans="1:2" x14ac:dyDescent="0.2">
      <c r="A909" s="10"/>
      <c r="B909" s="11"/>
    </row>
    <row r="910" spans="1:2" x14ac:dyDescent="0.2">
      <c r="A910" s="12"/>
      <c r="B910" s="12"/>
    </row>
    <row r="911" spans="1:2" x14ac:dyDescent="0.2">
      <c r="A911" s="12"/>
      <c r="B911" s="12"/>
    </row>
    <row r="912" spans="1:2" x14ac:dyDescent="0.2">
      <c r="A912" s="8"/>
      <c r="B912" s="26"/>
    </row>
    <row r="913" spans="1:2" x14ac:dyDescent="0.2">
      <c r="A913" s="10"/>
      <c r="B913" s="11"/>
    </row>
    <row r="914" spans="1:2" x14ac:dyDescent="0.2">
      <c r="A914" s="12"/>
      <c r="B914" s="12"/>
    </row>
    <row r="915" spans="1:2" x14ac:dyDescent="0.2">
      <c r="A915" s="12"/>
      <c r="B915" s="12"/>
    </row>
    <row r="916" spans="1:2" x14ac:dyDescent="0.2">
      <c r="A916" s="8"/>
      <c r="B916" s="26"/>
    </row>
    <row r="917" spans="1:2" x14ac:dyDescent="0.2">
      <c r="A917" s="10"/>
      <c r="B917" s="11"/>
    </row>
    <row r="918" spans="1:2" x14ac:dyDescent="0.2">
      <c r="A918" s="12"/>
      <c r="B918" s="12"/>
    </row>
    <row r="919" spans="1:2" x14ac:dyDescent="0.2">
      <c r="A919" s="12"/>
      <c r="B919" s="12"/>
    </row>
    <row r="920" spans="1:2" x14ac:dyDescent="0.2">
      <c r="A920" s="8"/>
      <c r="B920" s="26"/>
    </row>
    <row r="921" spans="1:2" x14ac:dyDescent="0.2">
      <c r="A921" s="10"/>
      <c r="B921" s="11"/>
    </row>
    <row r="922" spans="1:2" x14ac:dyDescent="0.2">
      <c r="A922" s="12"/>
      <c r="B922" s="12"/>
    </row>
    <row r="923" spans="1:2" x14ac:dyDescent="0.2">
      <c r="A923" s="12"/>
      <c r="B923" s="12"/>
    </row>
    <row r="924" spans="1:2" x14ac:dyDescent="0.2">
      <c r="A924" s="8"/>
      <c r="B924" s="26"/>
    </row>
    <row r="925" spans="1:2" x14ac:dyDescent="0.2">
      <c r="A925" s="10"/>
      <c r="B925" s="11"/>
    </row>
    <row r="926" spans="1:2" x14ac:dyDescent="0.2">
      <c r="A926" s="12"/>
      <c r="B926" s="12"/>
    </row>
    <row r="927" spans="1:2" x14ac:dyDescent="0.2">
      <c r="A927" s="12"/>
      <c r="B927" s="12"/>
    </row>
    <row r="928" spans="1:2" x14ac:dyDescent="0.2">
      <c r="A928" s="8"/>
      <c r="B928" s="26"/>
    </row>
    <row r="929" spans="1:2" x14ac:dyDescent="0.2">
      <c r="A929" s="10"/>
      <c r="B929" s="11"/>
    </row>
    <row r="930" spans="1:2" x14ac:dyDescent="0.2">
      <c r="A930" s="12"/>
      <c r="B930" s="12"/>
    </row>
    <row r="931" spans="1:2" x14ac:dyDescent="0.2">
      <c r="A931" s="12"/>
      <c r="B931" s="12"/>
    </row>
    <row r="932" spans="1:2" x14ac:dyDescent="0.2">
      <c r="A932" s="8"/>
      <c r="B932" s="26"/>
    </row>
    <row r="933" spans="1:2" x14ac:dyDescent="0.2">
      <c r="A933" s="14"/>
      <c r="B933" s="15"/>
    </row>
    <row r="934" spans="1:2" x14ac:dyDescent="0.2">
      <c r="A934" s="14"/>
      <c r="B934" s="15"/>
    </row>
    <row r="935" spans="1:2" x14ac:dyDescent="0.2">
      <c r="A935" s="10"/>
      <c r="B935" s="11"/>
    </row>
    <row r="936" spans="1:2" x14ac:dyDescent="0.2">
      <c r="A936" s="12"/>
      <c r="B936" s="12"/>
    </row>
    <row r="937" spans="1:2" x14ac:dyDescent="0.2">
      <c r="A937" s="12"/>
      <c r="B937" s="12"/>
    </row>
    <row r="938" spans="1:2" x14ac:dyDescent="0.2">
      <c r="A938" s="8"/>
      <c r="B938" s="26"/>
    </row>
    <row r="939" spans="1:2" x14ac:dyDescent="0.2">
      <c r="A939" s="10"/>
      <c r="B939" s="11"/>
    </row>
    <row r="940" spans="1:2" x14ac:dyDescent="0.2">
      <c r="A940" s="12"/>
      <c r="B940" s="12"/>
    </row>
    <row r="941" spans="1:2" x14ac:dyDescent="0.2">
      <c r="A941" s="12"/>
      <c r="B941" s="12"/>
    </row>
    <row r="942" spans="1:2" x14ac:dyDescent="0.2">
      <c r="A942" s="8"/>
      <c r="B942" s="26"/>
    </row>
    <row r="943" spans="1:2" x14ac:dyDescent="0.2">
      <c r="A943" s="10"/>
      <c r="B943" s="11"/>
    </row>
    <row r="944" spans="1:2" x14ac:dyDescent="0.2">
      <c r="A944" s="12"/>
      <c r="B944" s="12"/>
    </row>
    <row r="945" spans="1:2" x14ac:dyDescent="0.2">
      <c r="A945" s="12"/>
      <c r="B945" s="12"/>
    </row>
    <row r="946" spans="1:2" x14ac:dyDescent="0.2">
      <c r="A946" s="8"/>
      <c r="B946" s="26"/>
    </row>
    <row r="947" spans="1:2" x14ac:dyDescent="0.2">
      <c r="A947" s="10"/>
      <c r="B947" s="11"/>
    </row>
    <row r="948" spans="1:2" x14ac:dyDescent="0.2">
      <c r="A948" s="12"/>
      <c r="B948" s="12"/>
    </row>
    <row r="949" spans="1:2" x14ac:dyDescent="0.2">
      <c r="A949" s="12"/>
      <c r="B949" s="12"/>
    </row>
    <row r="950" spans="1:2" x14ac:dyDescent="0.2">
      <c r="A950" s="8"/>
      <c r="B950" s="26"/>
    </row>
    <row r="951" spans="1:2" x14ac:dyDescent="0.2">
      <c r="A951" s="3"/>
      <c r="B951" s="4"/>
    </row>
    <row r="952" spans="1:2" x14ac:dyDescent="0.2">
      <c r="A952" s="12"/>
      <c r="B952" s="6"/>
    </row>
    <row r="953" spans="1:2" x14ac:dyDescent="0.2">
      <c r="A953" s="12"/>
      <c r="B953" s="6"/>
    </row>
    <row r="954" spans="1:2" x14ac:dyDescent="0.2">
      <c r="A954" s="13"/>
      <c r="B954" s="8"/>
    </row>
    <row r="955" spans="1:2" x14ac:dyDescent="0.2">
      <c r="A955" s="12"/>
      <c r="B955" s="17"/>
    </row>
    <row r="956" spans="1:2" x14ac:dyDescent="0.2">
      <c r="A956" s="12"/>
      <c r="B956" s="12"/>
    </row>
    <row r="957" spans="1:2" x14ac:dyDescent="0.2">
      <c r="A957" s="12"/>
      <c r="B957" s="13"/>
    </row>
    <row r="958" spans="1:2" x14ac:dyDescent="0.2">
      <c r="A958" s="10"/>
      <c r="B958" s="11"/>
    </row>
    <row r="959" spans="1:2" x14ac:dyDescent="0.2">
      <c r="A959" s="12"/>
      <c r="B959" s="12"/>
    </row>
    <row r="960" spans="1:2" x14ac:dyDescent="0.2">
      <c r="A960" s="12"/>
      <c r="B960" s="12"/>
    </row>
    <row r="961" spans="1:2" x14ac:dyDescent="0.2">
      <c r="A961" s="8"/>
      <c r="B961" s="26"/>
    </row>
    <row r="962" spans="1:2" x14ac:dyDescent="0.2">
      <c r="A962" s="10"/>
      <c r="B962" s="11"/>
    </row>
    <row r="963" spans="1:2" x14ac:dyDescent="0.2">
      <c r="A963" s="12"/>
      <c r="B963" s="12"/>
    </row>
    <row r="964" spans="1:2" x14ac:dyDescent="0.2">
      <c r="A964" s="12"/>
      <c r="B964" s="12"/>
    </row>
    <row r="965" spans="1:2" x14ac:dyDescent="0.2">
      <c r="A965" s="8"/>
      <c r="B965" s="26"/>
    </row>
    <row r="966" spans="1:2" x14ac:dyDescent="0.2">
      <c r="A966" s="10"/>
      <c r="B966" s="11"/>
    </row>
    <row r="967" spans="1:2" x14ac:dyDescent="0.2">
      <c r="A967" s="12"/>
      <c r="B967" s="12"/>
    </row>
    <row r="968" spans="1:2" x14ac:dyDescent="0.2">
      <c r="A968" s="12"/>
      <c r="B968" s="13"/>
    </row>
    <row r="969" spans="1:2" x14ac:dyDescent="0.2">
      <c r="A969" s="10"/>
      <c r="B969" s="11"/>
    </row>
    <row r="970" spans="1:2" x14ac:dyDescent="0.2">
      <c r="A970" s="12"/>
      <c r="B970" s="12"/>
    </row>
    <row r="971" spans="1:2" x14ac:dyDescent="0.2">
      <c r="A971" s="12"/>
      <c r="B971" s="12"/>
    </row>
    <row r="972" spans="1:2" x14ac:dyDescent="0.2">
      <c r="A972" s="8"/>
      <c r="B972" s="26"/>
    </row>
    <row r="973" spans="1:2" x14ac:dyDescent="0.2">
      <c r="A973" s="10"/>
      <c r="B973" s="11"/>
    </row>
    <row r="974" spans="1:2" x14ac:dyDescent="0.2">
      <c r="A974" s="12"/>
      <c r="B974" s="12"/>
    </row>
    <row r="975" spans="1:2" x14ac:dyDescent="0.2">
      <c r="A975" s="12"/>
      <c r="B975" s="12"/>
    </row>
    <row r="976" spans="1:2" x14ac:dyDescent="0.2">
      <c r="A976" s="8"/>
      <c r="B976" s="26"/>
    </row>
    <row r="977" spans="1:2" x14ac:dyDescent="0.2">
      <c r="A977" s="12"/>
      <c r="B977" s="12"/>
    </row>
    <row r="978" spans="1:2" x14ac:dyDescent="0.2">
      <c r="A978" s="4"/>
      <c r="B978" s="4"/>
    </row>
    <row r="979" spans="1:2" x14ac:dyDescent="0.2">
      <c r="A979" s="12"/>
      <c r="B979" s="12"/>
    </row>
    <row r="980" spans="1:2" x14ac:dyDescent="0.2">
      <c r="A980" s="12"/>
      <c r="B980" s="13"/>
    </row>
    <row r="981" spans="1:2" x14ac:dyDescent="0.2">
      <c r="A981" s="4"/>
      <c r="B981" s="4"/>
    </row>
    <row r="982" spans="1:2" x14ac:dyDescent="0.2">
      <c r="A982" s="12"/>
      <c r="B982" s="12"/>
    </row>
    <row r="983" spans="1:2" x14ac:dyDescent="0.2">
      <c r="A983" s="12"/>
      <c r="B983" s="12"/>
    </row>
    <row r="984" spans="1:2" x14ac:dyDescent="0.2">
      <c r="A984" s="12"/>
      <c r="B984" s="12"/>
    </row>
    <row r="985" spans="1:2" x14ac:dyDescent="0.2">
      <c r="A985" s="4"/>
      <c r="B985" s="4"/>
    </row>
    <row r="986" spans="1:2" x14ac:dyDescent="0.2">
      <c r="A986" s="12"/>
      <c r="B986" s="12"/>
    </row>
    <row r="987" spans="1:2" x14ac:dyDescent="0.2">
      <c r="A987" s="12"/>
      <c r="B987" s="12"/>
    </row>
    <row r="988" spans="1:2" x14ac:dyDescent="0.2">
      <c r="A988" s="8"/>
      <c r="B988" s="26"/>
    </row>
    <row r="990" spans="1:2" x14ac:dyDescent="0.2">
      <c r="A990" s="12"/>
      <c r="B990" s="12"/>
    </row>
    <row r="991" spans="1:2" x14ac:dyDescent="0.2">
      <c r="A991" s="12"/>
      <c r="B991" s="13"/>
    </row>
    <row r="992" spans="1:2" x14ac:dyDescent="0.2">
      <c r="A992" s="4"/>
    </row>
    <row r="993" spans="1:2" x14ac:dyDescent="0.2">
      <c r="A993" s="12"/>
      <c r="B993" s="12"/>
    </row>
    <row r="994" spans="1:2" x14ac:dyDescent="0.2">
      <c r="A994" s="12"/>
      <c r="B994" s="13"/>
    </row>
    <row r="995" spans="1:2" x14ac:dyDescent="0.2">
      <c r="A995" s="67"/>
      <c r="B995" s="4"/>
    </row>
    <row r="996" spans="1:2" x14ac:dyDescent="0.2">
      <c r="A996" s="12"/>
      <c r="B996" s="12"/>
    </row>
    <row r="997" spans="1:2" x14ac:dyDescent="0.2">
      <c r="A997" s="12"/>
      <c r="B997" s="12"/>
    </row>
    <row r="998" spans="1:2" x14ac:dyDescent="0.2">
      <c r="A998" s="13"/>
      <c r="B998" s="13"/>
    </row>
    <row r="999" spans="1:2" x14ac:dyDescent="0.2">
      <c r="A999" s="67"/>
      <c r="B999" s="4"/>
    </row>
    <row r="1000" spans="1:2" x14ac:dyDescent="0.2">
      <c r="A1000" s="12"/>
      <c r="B1000" s="12"/>
    </row>
    <row r="1001" spans="1:2" x14ac:dyDescent="0.2">
      <c r="A1001" s="12"/>
      <c r="B1001" s="12"/>
    </row>
    <row r="1002" spans="1:2" x14ac:dyDescent="0.2">
      <c r="A1002" s="12"/>
      <c r="B1002" s="12"/>
    </row>
    <row r="1003" spans="1:2" x14ac:dyDescent="0.2">
      <c r="A1003" s="4"/>
      <c r="B1003" s="4"/>
    </row>
    <row r="1004" spans="1:2" x14ac:dyDescent="0.2">
      <c r="A1004" s="12"/>
      <c r="B1004" s="12"/>
    </row>
    <row r="1005" spans="1:2" x14ac:dyDescent="0.2">
      <c r="A1005" s="12"/>
      <c r="B1005" s="12"/>
    </row>
    <row r="1006" spans="1:2" x14ac:dyDescent="0.2">
      <c r="A1006" s="8"/>
      <c r="B1006" s="26"/>
    </row>
    <row r="1008" spans="1:2" x14ac:dyDescent="0.2">
      <c r="A1008" s="12"/>
      <c r="B1008" s="12"/>
    </row>
    <row r="1009" spans="1:2" x14ac:dyDescent="0.2">
      <c r="A1009" s="12"/>
      <c r="B1009" s="12"/>
    </row>
    <row r="1010" spans="1:2" x14ac:dyDescent="0.2">
      <c r="A1010" s="4"/>
      <c r="B1010" s="4"/>
    </row>
    <row r="1011" spans="1:2" x14ac:dyDescent="0.2">
      <c r="A1011" s="12"/>
      <c r="B1011" s="12"/>
    </row>
    <row r="1012" spans="1:2" x14ac:dyDescent="0.2">
      <c r="A1012" s="12"/>
      <c r="B1012" s="12"/>
    </row>
    <row r="1013" spans="1:2" x14ac:dyDescent="0.2">
      <c r="A1013" s="13"/>
      <c r="B1013" s="13"/>
    </row>
    <row r="1014" spans="1:2" x14ac:dyDescent="0.2">
      <c r="A1014" s="4"/>
      <c r="B1014" s="4"/>
    </row>
    <row r="1015" spans="1:2" x14ac:dyDescent="0.2">
      <c r="A1015" s="12"/>
      <c r="B1015" s="12"/>
    </row>
    <row r="1016" spans="1:2" x14ac:dyDescent="0.2">
      <c r="A1016" s="12"/>
      <c r="B1016" s="12"/>
    </row>
    <row r="1017" spans="1:2" x14ac:dyDescent="0.2">
      <c r="A1017" s="67"/>
      <c r="B1017" s="4"/>
    </row>
    <row r="1018" spans="1:2" x14ac:dyDescent="0.2">
      <c r="A1018" s="12"/>
      <c r="B1018" s="12"/>
    </row>
    <row r="1019" spans="1:2" x14ac:dyDescent="0.2">
      <c r="A1019" s="12"/>
      <c r="B1019" s="12"/>
    </row>
    <row r="1020" spans="1:2" x14ac:dyDescent="0.2">
      <c r="A1020" s="12"/>
      <c r="B1020" s="13"/>
    </row>
    <row r="1021" spans="1:2" x14ac:dyDescent="0.2">
      <c r="A1021" s="67"/>
      <c r="B1021" s="4"/>
    </row>
    <row r="1022" spans="1:2" x14ac:dyDescent="0.2">
      <c r="A1022" s="67"/>
      <c r="B1022" s="4"/>
    </row>
    <row r="1023" spans="1:2" x14ac:dyDescent="0.2">
      <c r="A1023" s="12"/>
      <c r="B1023" s="12"/>
    </row>
    <row r="1024" spans="1:2" x14ac:dyDescent="0.2">
      <c r="A1024" s="12"/>
      <c r="B1024" s="12"/>
    </row>
    <row r="1025" spans="1:2" x14ac:dyDescent="0.2">
      <c r="A1025" s="12"/>
      <c r="B1025" s="13"/>
    </row>
    <row r="1026" spans="1:2" x14ac:dyDescent="0.2">
      <c r="A1026" s="23"/>
      <c r="B1026" s="23"/>
    </row>
    <row r="1027" spans="1:2" x14ac:dyDescent="0.2">
      <c r="A1027" s="67"/>
      <c r="B1027" s="4"/>
    </row>
    <row r="1028" spans="1:2" x14ac:dyDescent="0.2">
      <c r="A1028" s="12"/>
      <c r="B1028" s="12"/>
    </row>
    <row r="1029" spans="1:2" x14ac:dyDescent="0.2">
      <c r="A1029" s="12"/>
      <c r="B1029" s="12"/>
    </row>
    <row r="1030" spans="1:2" x14ac:dyDescent="0.2">
      <c r="A1030" s="12"/>
      <c r="B1030" s="13"/>
    </row>
    <row r="1031" spans="1:2" x14ac:dyDescent="0.2">
      <c r="A1031" s="4"/>
      <c r="B1031" s="4"/>
    </row>
    <row r="1032" spans="1:2" x14ac:dyDescent="0.2">
      <c r="A1032" s="27"/>
      <c r="B1032" s="12"/>
    </row>
    <row r="1033" spans="1:2" x14ac:dyDescent="0.2">
      <c r="A1033" s="27"/>
      <c r="B1033" s="12"/>
    </row>
    <row r="1034" spans="1:2" x14ac:dyDescent="0.2">
      <c r="A1034" s="13"/>
      <c r="B1034" s="13"/>
    </row>
    <row r="1035" spans="1:2" x14ac:dyDescent="0.2">
      <c r="A1035" s="4"/>
      <c r="B1035" s="4"/>
    </row>
    <row r="1036" spans="1:2" x14ac:dyDescent="0.2">
      <c r="A1036" s="27"/>
      <c r="B1036" s="12"/>
    </row>
    <row r="1037" spans="1:2" x14ac:dyDescent="0.2">
      <c r="A1037" s="27"/>
      <c r="B1037" s="12"/>
    </row>
    <row r="1038" spans="1:2" x14ac:dyDescent="0.2">
      <c r="A1038" s="13"/>
      <c r="B1038" s="13"/>
    </row>
    <row r="1039" spans="1:2" x14ac:dyDescent="0.2">
      <c r="A1039" s="4"/>
      <c r="B1039" s="4"/>
    </row>
    <row r="1040" spans="1:2" x14ac:dyDescent="0.2">
      <c r="A1040" s="12"/>
      <c r="B1040" s="12"/>
    </row>
    <row r="1041" spans="1:2" x14ac:dyDescent="0.2">
      <c r="A1041" s="13"/>
      <c r="B1041" s="13"/>
    </row>
    <row r="1042" spans="1:2" x14ac:dyDescent="0.2">
      <c r="A1042" s="4"/>
      <c r="B1042" s="4"/>
    </row>
    <row r="1043" spans="1:2" x14ac:dyDescent="0.2">
      <c r="A1043" s="27"/>
      <c r="B1043" s="12"/>
    </row>
    <row r="1044" spans="1:2" x14ac:dyDescent="0.2">
      <c r="A1044" s="27"/>
      <c r="B1044" s="12"/>
    </row>
    <row r="1045" spans="1:2" x14ac:dyDescent="0.2">
      <c r="A1045" s="13"/>
      <c r="B1045" s="13"/>
    </row>
    <row r="1046" spans="1:2" x14ac:dyDescent="0.2">
      <c r="A1046" s="4"/>
      <c r="B1046" s="4"/>
    </row>
    <row r="1047" spans="1:2" x14ac:dyDescent="0.2">
      <c r="A1047" s="27"/>
      <c r="B1047" s="12"/>
    </row>
    <row r="1048" spans="1:2" x14ac:dyDescent="0.2">
      <c r="A1048" s="27"/>
      <c r="B1048" s="12"/>
    </row>
    <row r="1049" spans="1:2" x14ac:dyDescent="0.2">
      <c r="A1049" s="13"/>
      <c r="B1049" s="13"/>
    </row>
    <row r="1050" spans="1:2" x14ac:dyDescent="0.2">
      <c r="A1050" s="67"/>
      <c r="B1050" s="4"/>
    </row>
    <row r="1051" spans="1:2" x14ac:dyDescent="0.2">
      <c r="A1051" s="12"/>
      <c r="B1051" s="12"/>
    </row>
    <row r="1052" spans="1:2" x14ac:dyDescent="0.2">
      <c r="A1052" s="12"/>
      <c r="B1052" s="12"/>
    </row>
    <row r="1053" spans="1:2" x14ac:dyDescent="0.2">
      <c r="A1053" s="13"/>
      <c r="B1053" s="13"/>
    </row>
    <row r="1054" spans="1:2" x14ac:dyDescent="0.2">
      <c r="A1054" s="4"/>
      <c r="B1054" s="23"/>
    </row>
    <row r="1055" spans="1:2" x14ac:dyDescent="0.2">
      <c r="A1055" s="67"/>
      <c r="B1055" s="4"/>
    </row>
    <row r="1056" spans="1:2" x14ac:dyDescent="0.2">
      <c r="A1056" s="12"/>
      <c r="B1056" s="12"/>
    </row>
    <row r="1057" spans="1:2" x14ac:dyDescent="0.2">
      <c r="A1057" s="12"/>
      <c r="B1057" s="12"/>
    </row>
    <row r="1058" spans="1:2" x14ac:dyDescent="0.2">
      <c r="A1058" s="13"/>
      <c r="B1058" s="13"/>
    </row>
    <row r="1059" spans="1:2" x14ac:dyDescent="0.2">
      <c r="A1059" s="4"/>
      <c r="B1059" s="23"/>
    </row>
    <row r="1060" spans="1:2" x14ac:dyDescent="0.2">
      <c r="A1060" s="4"/>
      <c r="B1060" s="23"/>
    </row>
    <row r="1061" spans="1:2" x14ac:dyDescent="0.2">
      <c r="A1061" s="4"/>
      <c r="B1061" s="23"/>
    </row>
    <row r="1062" spans="1:2" x14ac:dyDescent="0.2">
      <c r="A1062" s="4"/>
      <c r="B1062" s="4"/>
    </row>
    <row r="1063" spans="1:2" x14ac:dyDescent="0.2">
      <c r="A1063" s="12"/>
      <c r="B1063" s="12"/>
    </row>
    <row r="1064" spans="1:2" x14ac:dyDescent="0.2">
      <c r="A1064" s="13"/>
      <c r="B1064" s="13"/>
    </row>
    <row r="1065" spans="1:2" x14ac:dyDescent="0.2">
      <c r="A1065" s="67"/>
      <c r="B1065" s="4"/>
    </row>
    <row r="1066" spans="1:2" x14ac:dyDescent="0.2">
      <c r="A1066" s="12"/>
      <c r="B1066" s="12"/>
    </row>
    <row r="1067" spans="1:2" x14ac:dyDescent="0.2">
      <c r="A1067" s="12"/>
      <c r="B1067" s="12"/>
    </row>
    <row r="1068" spans="1:2" x14ac:dyDescent="0.2">
      <c r="A1068" s="13"/>
      <c r="B1068" s="13"/>
    </row>
    <row r="1069" spans="1:2" x14ac:dyDescent="0.2">
      <c r="A1069" s="4"/>
      <c r="B1069" s="4"/>
    </row>
    <row r="1070" spans="1:2" x14ac:dyDescent="0.2">
      <c r="A1070" s="27"/>
      <c r="B1070" s="12"/>
    </row>
    <row r="1071" spans="1:2" x14ac:dyDescent="0.2">
      <c r="A1071" s="27"/>
      <c r="B1071" s="12"/>
    </row>
    <row r="1072" spans="1:2" x14ac:dyDescent="0.2">
      <c r="A1072" s="13"/>
      <c r="B1072" s="13"/>
    </row>
    <row r="1073" spans="1:2" x14ac:dyDescent="0.2">
      <c r="A1073" s="4"/>
      <c r="B1073" s="4"/>
    </row>
    <row r="1074" spans="1:2" x14ac:dyDescent="0.2">
      <c r="A1074" s="12"/>
      <c r="B1074" s="12"/>
    </row>
    <row r="1075" spans="1:2" x14ac:dyDescent="0.2">
      <c r="A1075" s="12"/>
      <c r="B1075" s="12"/>
    </row>
    <row r="1076" spans="1:2" x14ac:dyDescent="0.2">
      <c r="A1076" s="4"/>
      <c r="B1076" s="4"/>
    </row>
    <row r="1077" spans="1:2" x14ac:dyDescent="0.2">
      <c r="A1077" s="12"/>
      <c r="B1077" s="12"/>
    </row>
    <row r="1078" spans="1:2" x14ac:dyDescent="0.2">
      <c r="A1078" s="12"/>
      <c r="B1078" s="12"/>
    </row>
    <row r="1079" spans="1:2" x14ac:dyDescent="0.2">
      <c r="A1079" s="8"/>
      <c r="B1079" s="26"/>
    </row>
    <row r="1081" spans="1:2" x14ac:dyDescent="0.2">
      <c r="A1081" s="12"/>
      <c r="B1081" s="12"/>
    </row>
    <row r="1082" spans="1:2" x14ac:dyDescent="0.2">
      <c r="A1082" s="12"/>
      <c r="B1082" s="12"/>
    </row>
    <row r="1083" spans="1:2" x14ac:dyDescent="0.2">
      <c r="A1083" s="8"/>
      <c r="B1083" s="26"/>
    </row>
    <row r="1084" spans="1:2" x14ac:dyDescent="0.2">
      <c r="A1084" s="4"/>
      <c r="B1084" s="4"/>
    </row>
    <row r="1085" spans="1:2" x14ac:dyDescent="0.2">
      <c r="A1085" s="27"/>
      <c r="B1085" s="12"/>
    </row>
    <row r="1086" spans="1:2" x14ac:dyDescent="0.2">
      <c r="A1086" s="27"/>
      <c r="B1086" s="12"/>
    </row>
    <row r="1087" spans="1:2" x14ac:dyDescent="0.2">
      <c r="A1087" s="12"/>
      <c r="B1087" s="12"/>
    </row>
    <row r="1088" spans="1:2" x14ac:dyDescent="0.2">
      <c r="A1088" s="4"/>
      <c r="B1088" s="4"/>
    </row>
    <row r="1089" spans="1:2" x14ac:dyDescent="0.2">
      <c r="A1089" s="12"/>
      <c r="B1089" s="12"/>
    </row>
    <row r="1090" spans="1:2" x14ac:dyDescent="0.2">
      <c r="A1090" s="12"/>
      <c r="B1090" s="12"/>
    </row>
    <row r="1091" spans="1:2" x14ac:dyDescent="0.2">
      <c r="A1091" s="8"/>
      <c r="B1091" s="26"/>
    </row>
    <row r="1092" spans="1:2" x14ac:dyDescent="0.2">
      <c r="B1092" s="22"/>
    </row>
    <row r="1093" spans="1:2" x14ac:dyDescent="0.2">
      <c r="A1093" s="4"/>
      <c r="B1093" s="23"/>
    </row>
    <row r="1094" spans="1:2" x14ac:dyDescent="0.2">
      <c r="A1094" s="4"/>
      <c r="B1094" s="4"/>
    </row>
    <row r="1095" spans="1:2" x14ac:dyDescent="0.2">
      <c r="A1095" s="12"/>
      <c r="B1095" s="12"/>
    </row>
    <row r="1096" spans="1:2" x14ac:dyDescent="0.2">
      <c r="A1096" s="13"/>
      <c r="B1096" s="13"/>
    </row>
    <row r="1097" spans="1:2" x14ac:dyDescent="0.2">
      <c r="A1097" s="4"/>
    </row>
    <row r="1098" spans="1:2" x14ac:dyDescent="0.2">
      <c r="A1098" s="12"/>
      <c r="B1098" s="12"/>
    </row>
    <row r="1099" spans="1:2" x14ac:dyDescent="0.2">
      <c r="A1099" s="13"/>
      <c r="B1099" s="13"/>
    </row>
    <row r="1100" spans="1:2" x14ac:dyDescent="0.2">
      <c r="A1100" s="4"/>
      <c r="B1100" s="4"/>
    </row>
    <row r="1101" spans="1:2" x14ac:dyDescent="0.2">
      <c r="A1101" s="12"/>
      <c r="B1101" s="12"/>
    </row>
    <row r="1102" spans="1:2" x14ac:dyDescent="0.2">
      <c r="A1102" s="12"/>
      <c r="B1102" s="12"/>
    </row>
    <row r="1103" spans="1:2" x14ac:dyDescent="0.2">
      <c r="A1103" s="67"/>
      <c r="B1103" s="4"/>
    </row>
    <row r="1104" spans="1:2" x14ac:dyDescent="0.2">
      <c r="A1104" s="12"/>
      <c r="B1104" s="12"/>
    </row>
    <row r="1105" spans="1:2" x14ac:dyDescent="0.2">
      <c r="A1105" s="12"/>
      <c r="B1105" s="12"/>
    </row>
    <row r="1106" spans="1:2" x14ac:dyDescent="0.2">
      <c r="A1106" s="12"/>
      <c r="B1106" s="13"/>
    </row>
    <row r="1107" spans="1:2" x14ac:dyDescent="0.2">
      <c r="A1107" s="4"/>
      <c r="B1107" s="10"/>
    </row>
    <row r="1108" spans="1:2" x14ac:dyDescent="0.2">
      <c r="A1108" s="12"/>
      <c r="B1108" s="12"/>
    </row>
    <row r="1109" spans="1:2" x14ac:dyDescent="0.2">
      <c r="A1109" s="13"/>
      <c r="B1109" s="13"/>
    </row>
    <row r="1110" spans="1:2" x14ac:dyDescent="0.2">
      <c r="A1110" s="8"/>
      <c r="B1110" s="26"/>
    </row>
    <row r="1111" spans="1:2" x14ac:dyDescent="0.2">
      <c r="A1111" s="10"/>
      <c r="B1111" s="10"/>
    </row>
    <row r="1112" spans="1:2" x14ac:dyDescent="0.2">
      <c r="A1112" s="12"/>
      <c r="B1112" s="12"/>
    </row>
    <row r="1113" spans="1:2" x14ac:dyDescent="0.2">
      <c r="A1113" s="12"/>
      <c r="B1113" s="12"/>
    </row>
    <row r="1114" spans="1:2" x14ac:dyDescent="0.2">
      <c r="A1114" s="8"/>
      <c r="B1114" s="26"/>
    </row>
    <row r="1115" spans="1:2" x14ac:dyDescent="0.2">
      <c r="A1115" s="4"/>
      <c r="B1115" s="10"/>
    </row>
    <row r="1116" spans="1:2" x14ac:dyDescent="0.2">
      <c r="A1116" s="12"/>
      <c r="B1116" s="12"/>
    </row>
    <row r="1117" spans="1:2" x14ac:dyDescent="0.2">
      <c r="A1117" s="13"/>
      <c r="B1117" s="13"/>
    </row>
    <row r="1118" spans="1:2" x14ac:dyDescent="0.2">
      <c r="B1118" s="12"/>
    </row>
    <row r="1119" spans="1:2" x14ac:dyDescent="0.2">
      <c r="A1119" s="12"/>
      <c r="B1119" s="12"/>
    </row>
    <row r="1120" spans="1:2" x14ac:dyDescent="0.2">
      <c r="A1120" s="13"/>
      <c r="B1120" s="13"/>
    </row>
    <row r="1121" spans="1:2" x14ac:dyDescent="0.2">
      <c r="A1121" s="4"/>
      <c r="B1121" s="10"/>
    </row>
    <row r="1122" spans="1:2" x14ac:dyDescent="0.2">
      <c r="A1122" s="12"/>
      <c r="B1122" s="12"/>
    </row>
    <row r="1123" spans="1:2" x14ac:dyDescent="0.2">
      <c r="A1123" s="13"/>
      <c r="B1123" s="13"/>
    </row>
    <row r="1124" spans="1:2" x14ac:dyDescent="0.2">
      <c r="A1124" s="4"/>
      <c r="B1124" s="4"/>
    </row>
    <row r="1125" spans="1:2" x14ac:dyDescent="0.2">
      <c r="A1125" s="12"/>
      <c r="B1125" s="12"/>
    </row>
    <row r="1126" spans="1:2" x14ac:dyDescent="0.2">
      <c r="A1126" s="13"/>
      <c r="B1126" s="13"/>
    </row>
    <row r="1127" spans="1:2" x14ac:dyDescent="0.2">
      <c r="A1127" s="4"/>
      <c r="B1127" s="4"/>
    </row>
    <row r="1128" spans="1:2" x14ac:dyDescent="0.2">
      <c r="A1128" s="12"/>
      <c r="B1128" s="12"/>
    </row>
    <row r="1129" spans="1:2" x14ac:dyDescent="0.2">
      <c r="A1129" s="13"/>
      <c r="B1129" s="13"/>
    </row>
    <row r="1130" spans="1:2" x14ac:dyDescent="0.2">
      <c r="A1130" s="4"/>
      <c r="B1130" s="4"/>
    </row>
    <row r="1131" spans="1:2" x14ac:dyDescent="0.2">
      <c r="A1131" s="12"/>
      <c r="B1131" s="12"/>
    </row>
    <row r="1132" spans="1:2" x14ac:dyDescent="0.2">
      <c r="A1132" s="13"/>
      <c r="B1132" s="13"/>
    </row>
    <row r="1133" spans="1:2" x14ac:dyDescent="0.2">
      <c r="A1133" s="67"/>
      <c r="B1133" s="4"/>
    </row>
    <row r="1134" spans="1:2" x14ac:dyDescent="0.2">
      <c r="A1134" s="12"/>
      <c r="B1134" s="12"/>
    </row>
    <row r="1135" spans="1:2" x14ac:dyDescent="0.2">
      <c r="A1135" s="12"/>
      <c r="B1135" s="12"/>
    </row>
    <row r="1136" spans="1:2" x14ac:dyDescent="0.2">
      <c r="A1136" s="13"/>
      <c r="B1136" s="13"/>
    </row>
    <row r="1137" spans="1:2" x14ac:dyDescent="0.2">
      <c r="A1137" s="67"/>
      <c r="B1137" s="4"/>
    </row>
    <row r="1138" spans="1:2" x14ac:dyDescent="0.2">
      <c r="A1138" s="12"/>
      <c r="B1138" s="12"/>
    </row>
    <row r="1139" spans="1:2" x14ac:dyDescent="0.2">
      <c r="A1139" s="12"/>
      <c r="B1139" s="12"/>
    </row>
    <row r="1140" spans="1:2" x14ac:dyDescent="0.2">
      <c r="A1140" s="13"/>
      <c r="B1140" s="13"/>
    </row>
    <row r="1141" spans="1:2" x14ac:dyDescent="0.2">
      <c r="A1141" s="67"/>
      <c r="B1141" s="4"/>
    </row>
    <row r="1142" spans="1:2" x14ac:dyDescent="0.2">
      <c r="A1142" s="12"/>
      <c r="B1142" s="12"/>
    </row>
    <row r="1143" spans="1:2" x14ac:dyDescent="0.2">
      <c r="A1143" s="12"/>
      <c r="B1143" s="12"/>
    </row>
    <row r="1144" spans="1:2" x14ac:dyDescent="0.2">
      <c r="A1144" s="13"/>
      <c r="B1144" s="13"/>
    </row>
    <row r="1145" spans="1:2" x14ac:dyDescent="0.2">
      <c r="A1145" s="67"/>
      <c r="B1145" s="4"/>
    </row>
    <row r="1146" spans="1:2" x14ac:dyDescent="0.2">
      <c r="A1146" s="12"/>
      <c r="B1146" s="12"/>
    </row>
    <row r="1147" spans="1:2" x14ac:dyDescent="0.2">
      <c r="A1147" s="12"/>
      <c r="B1147" s="12"/>
    </row>
    <row r="1148" spans="1:2" x14ac:dyDescent="0.2">
      <c r="A1148" s="13"/>
      <c r="B1148" s="13"/>
    </row>
    <row r="1149" spans="1:2" x14ac:dyDescent="0.2">
      <c r="A1149" s="4"/>
      <c r="B1149" s="4"/>
    </row>
    <row r="1150" spans="1:2" x14ac:dyDescent="0.2">
      <c r="A1150" s="12"/>
      <c r="B1150" s="12"/>
    </row>
    <row r="1151" spans="1:2" x14ac:dyDescent="0.2">
      <c r="A1151" s="12"/>
      <c r="B1151" s="12"/>
    </row>
    <row r="1152" spans="1:2" x14ac:dyDescent="0.2">
      <c r="A1152" s="4"/>
      <c r="B1152" s="18"/>
    </row>
    <row r="1153" spans="1:2" x14ac:dyDescent="0.2">
      <c r="A1153" s="27"/>
      <c r="B1153" s="82"/>
    </row>
    <row r="1154" spans="1:2" x14ac:dyDescent="0.2">
      <c r="A1154" s="27"/>
      <c r="B1154" s="82"/>
    </row>
    <row r="1155" spans="1:2" x14ac:dyDescent="0.2">
      <c r="A1155" s="13"/>
      <c r="B1155" s="13"/>
    </row>
    <row r="1156" spans="1:2" x14ac:dyDescent="0.2">
      <c r="A1156" s="4"/>
      <c r="B1156" s="18"/>
    </row>
    <row r="1157" spans="1:2" x14ac:dyDescent="0.2">
      <c r="A1157" s="27"/>
      <c r="B1157" s="82"/>
    </row>
    <row r="1158" spans="1:2" x14ac:dyDescent="0.2">
      <c r="A1158" s="27"/>
      <c r="B1158" s="82"/>
    </row>
    <row r="1159" spans="1:2" x14ac:dyDescent="0.2">
      <c r="A1159" s="13"/>
      <c r="B1159" s="13"/>
    </row>
    <row r="1160" spans="1:2" x14ac:dyDescent="0.2">
      <c r="A1160" s="4"/>
      <c r="B1160" s="18"/>
    </row>
    <row r="1161" spans="1:2" x14ac:dyDescent="0.2">
      <c r="A1161" s="27"/>
      <c r="B1161" s="82"/>
    </row>
    <row r="1162" spans="1:2" x14ac:dyDescent="0.2">
      <c r="A1162" s="27"/>
      <c r="B1162" s="82"/>
    </row>
    <row r="1163" spans="1:2" x14ac:dyDescent="0.2">
      <c r="A1163" s="8"/>
      <c r="B1163" s="26"/>
    </row>
    <row r="1164" spans="1:2" x14ac:dyDescent="0.2">
      <c r="A1164" s="67"/>
      <c r="B1164" s="4"/>
    </row>
    <row r="1165" spans="1:2" x14ac:dyDescent="0.2">
      <c r="A1165" s="12"/>
      <c r="B1165" s="12"/>
    </row>
    <row r="1166" spans="1:2" x14ac:dyDescent="0.2">
      <c r="A1166" s="12"/>
      <c r="B1166" s="12"/>
    </row>
    <row r="1167" spans="1:2" x14ac:dyDescent="0.2">
      <c r="A1167" s="13"/>
      <c r="B1167" s="13"/>
    </row>
    <row r="1168" spans="1:2" x14ac:dyDescent="0.2">
      <c r="A1168" s="4"/>
      <c r="B1168" s="18"/>
    </row>
    <row r="1169" spans="1:2" x14ac:dyDescent="0.2">
      <c r="A1169" s="12"/>
      <c r="B1169" s="12"/>
    </row>
    <row r="1170" spans="1:2" x14ac:dyDescent="0.2">
      <c r="A1170" s="13"/>
      <c r="B1170" s="13"/>
    </row>
    <row r="1171" spans="1:2" x14ac:dyDescent="0.2">
      <c r="A1171" s="4"/>
      <c r="B1171" s="18"/>
    </row>
    <row r="1172" spans="1:2" x14ac:dyDescent="0.2">
      <c r="A1172" s="27"/>
      <c r="B1172" s="82"/>
    </row>
    <row r="1173" spans="1:2" x14ac:dyDescent="0.2">
      <c r="A1173" s="27"/>
      <c r="B1173" s="82"/>
    </row>
    <row r="1174" spans="1:2" x14ac:dyDescent="0.2">
      <c r="A1174" s="8"/>
      <c r="B1174" s="26"/>
    </row>
    <row r="1175" spans="1:2" x14ac:dyDescent="0.2">
      <c r="A1175" s="4"/>
      <c r="B1175" s="23"/>
    </row>
    <row r="1176" spans="1:2" x14ac:dyDescent="0.2">
      <c r="A1176" s="4"/>
      <c r="B1176" s="18"/>
    </row>
    <row r="1177" spans="1:2" x14ac:dyDescent="0.2">
      <c r="A1177" s="27"/>
      <c r="B1177" s="82"/>
    </row>
    <row r="1178" spans="1:2" x14ac:dyDescent="0.2">
      <c r="A1178" s="27"/>
      <c r="B1178" s="82"/>
    </row>
    <row r="1179" spans="1:2" x14ac:dyDescent="0.2">
      <c r="A1179" s="8"/>
      <c r="B1179" s="26"/>
    </row>
    <row r="1180" spans="1:2" x14ac:dyDescent="0.2">
      <c r="A1180" s="4"/>
      <c r="B1180" s="76"/>
    </row>
    <row r="1181" spans="1:2" x14ac:dyDescent="0.2">
      <c r="A1181" s="12"/>
      <c r="B1181" s="12"/>
    </row>
    <row r="1182" spans="1:2" x14ac:dyDescent="0.2">
      <c r="A1182" s="13"/>
      <c r="B1182" s="13"/>
    </row>
    <row r="1183" spans="1:2" x14ac:dyDescent="0.2">
      <c r="A1183" s="4"/>
      <c r="B1183" s="18"/>
    </row>
    <row r="1184" spans="1:2" x14ac:dyDescent="0.2">
      <c r="A1184" s="27"/>
      <c r="B1184" s="82"/>
    </row>
    <row r="1185" spans="1:2" x14ac:dyDescent="0.2">
      <c r="A1185" s="27"/>
      <c r="B1185" s="82"/>
    </row>
    <row r="1186" spans="1:2" x14ac:dyDescent="0.2">
      <c r="A1186" s="8"/>
      <c r="B1186" s="26"/>
    </row>
    <row r="1187" spans="1:2" x14ac:dyDescent="0.2">
      <c r="A1187" s="4"/>
      <c r="B1187" s="4"/>
    </row>
    <row r="1188" spans="1:2" x14ac:dyDescent="0.2">
      <c r="A1188" s="12"/>
      <c r="B1188" s="12"/>
    </row>
    <row r="1189" spans="1:2" x14ac:dyDescent="0.2">
      <c r="A1189" s="13"/>
      <c r="B1189" s="13"/>
    </row>
    <row r="1190" spans="1:2" x14ac:dyDescent="0.2">
      <c r="A1190" s="4"/>
    </row>
    <row r="1191" spans="1:2" x14ac:dyDescent="0.2">
      <c r="A1191" s="12"/>
      <c r="B1191" s="12"/>
    </row>
    <row r="1192" spans="1:2" x14ac:dyDescent="0.2">
      <c r="A1192" s="13"/>
      <c r="B1192" s="13"/>
    </row>
    <row r="1193" spans="1:2" x14ac:dyDescent="0.2">
      <c r="A1193" s="4"/>
    </row>
    <row r="1194" spans="1:2" x14ac:dyDescent="0.2">
      <c r="A1194" s="12"/>
      <c r="B1194" s="12"/>
    </row>
    <row r="1195" spans="1:2" x14ac:dyDescent="0.2">
      <c r="A1195" s="13"/>
      <c r="B1195" s="13"/>
    </row>
    <row r="1196" spans="1:2" x14ac:dyDescent="0.2">
      <c r="A1196" s="4"/>
    </row>
    <row r="1197" spans="1:2" x14ac:dyDescent="0.2">
      <c r="A1197" s="12"/>
      <c r="B1197" s="12"/>
    </row>
    <row r="1198" spans="1:2" x14ac:dyDescent="0.2">
      <c r="A1198" s="13"/>
      <c r="B1198" s="13"/>
    </row>
    <row r="1199" spans="1:2" x14ac:dyDescent="0.2">
      <c r="A1199" s="4"/>
      <c r="B1199" s="4"/>
    </row>
    <row r="1200" spans="1:2" x14ac:dyDescent="0.2">
      <c r="A1200" s="12"/>
      <c r="B1200" s="12"/>
    </row>
    <row r="1201" spans="1:2" x14ac:dyDescent="0.2">
      <c r="A1201" s="13"/>
      <c r="B1201" s="13"/>
    </row>
    <row r="1202" spans="1:2" x14ac:dyDescent="0.2">
      <c r="A1202" s="4"/>
      <c r="B1202" s="4"/>
    </row>
    <row r="1203" spans="1:2" x14ac:dyDescent="0.2">
      <c r="A1203" s="12"/>
      <c r="B1203" s="12"/>
    </row>
    <row r="1204" spans="1:2" x14ac:dyDescent="0.2">
      <c r="A1204" s="13"/>
      <c r="B1204" s="13"/>
    </row>
    <row r="1205" spans="1:2" x14ac:dyDescent="0.2">
      <c r="A1205" s="4"/>
      <c r="B1205" s="4"/>
    </row>
    <row r="1206" spans="1:2" x14ac:dyDescent="0.2">
      <c r="A1206" s="27"/>
      <c r="B1206" s="12"/>
    </row>
    <row r="1207" spans="1:2" x14ac:dyDescent="0.2">
      <c r="A1207" s="27"/>
      <c r="B1207" s="12"/>
    </row>
    <row r="1208" spans="1:2" x14ac:dyDescent="0.2">
      <c r="A1208" s="8"/>
      <c r="B1208" s="26"/>
    </row>
    <row r="1209" spans="1:2" x14ac:dyDescent="0.2">
      <c r="A1209" s="4"/>
      <c r="B1209" s="4"/>
    </row>
    <row r="1210" spans="1:2" x14ac:dyDescent="0.2">
      <c r="A1210" s="27"/>
      <c r="B1210" s="12"/>
    </row>
    <row r="1211" spans="1:2" x14ac:dyDescent="0.2">
      <c r="A1211" s="27"/>
      <c r="B1211" s="12"/>
    </row>
    <row r="1212" spans="1:2" x14ac:dyDescent="0.2">
      <c r="A1212" s="13"/>
      <c r="B1212" s="13"/>
    </row>
    <row r="1214" spans="1:2" x14ac:dyDescent="0.2">
      <c r="A1214" s="12"/>
      <c r="B1214" s="12"/>
    </row>
    <row r="1215" spans="1:2" x14ac:dyDescent="0.2">
      <c r="A1215" s="13"/>
      <c r="B1215" s="13"/>
    </row>
    <row r="1216" spans="1:2" x14ac:dyDescent="0.2">
      <c r="A1216" s="4"/>
      <c r="B1216" s="4"/>
    </row>
    <row r="1217" spans="1:2" x14ac:dyDescent="0.2">
      <c r="A1217" s="27"/>
      <c r="B1217" s="12"/>
    </row>
    <row r="1218" spans="1:2" x14ac:dyDescent="0.2">
      <c r="A1218" s="27"/>
      <c r="B1218" s="12"/>
    </row>
    <row r="1219" spans="1:2" x14ac:dyDescent="0.2">
      <c r="A1219" s="13"/>
      <c r="B1219" s="13"/>
    </row>
    <row r="1220" spans="1:2" x14ac:dyDescent="0.2">
      <c r="A1220" s="4"/>
      <c r="B1220" s="4"/>
    </row>
    <row r="1221" spans="1:2" x14ac:dyDescent="0.2">
      <c r="A1221" s="12"/>
      <c r="B1221" s="12"/>
    </row>
    <row r="1222" spans="1:2" x14ac:dyDescent="0.2">
      <c r="A1222" s="13"/>
      <c r="B1222" s="13"/>
    </row>
    <row r="1223" spans="1:2" x14ac:dyDescent="0.2">
      <c r="A1223" s="23"/>
      <c r="B1223" s="23"/>
    </row>
    <row r="1224" spans="1:2" x14ac:dyDescent="0.2">
      <c r="A1224" s="4"/>
      <c r="B1224" s="4"/>
    </row>
    <row r="1225" spans="1:2" x14ac:dyDescent="0.2">
      <c r="A1225" s="12"/>
      <c r="B1225" s="12"/>
    </row>
    <row r="1226" spans="1:2" x14ac:dyDescent="0.2">
      <c r="A1226" s="13"/>
      <c r="B1226" s="13"/>
    </row>
    <row r="1227" spans="1:2" x14ac:dyDescent="0.2">
      <c r="A1227" s="4"/>
      <c r="B1227" s="4"/>
    </row>
    <row r="1228" spans="1:2" x14ac:dyDescent="0.2">
      <c r="A1228" s="27"/>
      <c r="B1228" s="12"/>
    </row>
    <row r="1229" spans="1:2" x14ac:dyDescent="0.2">
      <c r="A1229" s="27"/>
      <c r="B1229" s="12"/>
    </row>
    <row r="1230" spans="1:2" x14ac:dyDescent="0.2">
      <c r="A1230" s="13"/>
      <c r="B1230" s="13"/>
    </row>
    <row r="1231" spans="1:2" x14ac:dyDescent="0.2">
      <c r="A1231" s="4"/>
      <c r="B1231" s="4"/>
    </row>
    <row r="1232" spans="1:2" x14ac:dyDescent="0.2">
      <c r="A1232" s="12"/>
      <c r="B1232" s="12"/>
    </row>
    <row r="1233" spans="1:2" x14ac:dyDescent="0.2">
      <c r="A1233" s="13"/>
      <c r="B1233" s="13"/>
    </row>
    <row r="1234" spans="1:2" x14ac:dyDescent="0.2">
      <c r="A1234" s="4"/>
      <c r="B1234" s="4"/>
    </row>
    <row r="1235" spans="1:2" x14ac:dyDescent="0.2">
      <c r="A1235" s="12"/>
      <c r="B1235" s="12"/>
    </row>
    <row r="1236" spans="1:2" x14ac:dyDescent="0.2">
      <c r="A1236" s="13"/>
      <c r="B1236" s="13"/>
    </row>
    <row r="1237" spans="1:2" x14ac:dyDescent="0.2">
      <c r="A1237" s="4"/>
      <c r="B1237" s="4"/>
    </row>
    <row r="1238" spans="1:2" x14ac:dyDescent="0.2">
      <c r="A1238" s="12"/>
      <c r="B1238" s="12"/>
    </row>
    <row r="1239" spans="1:2" x14ac:dyDescent="0.2">
      <c r="A1239" s="13"/>
      <c r="B1239" s="13"/>
    </row>
    <row r="1240" spans="1:2" x14ac:dyDescent="0.2">
      <c r="A1240" s="4"/>
      <c r="B1240" s="4"/>
    </row>
    <row r="1241" spans="1:2" x14ac:dyDescent="0.2">
      <c r="A1241" s="12"/>
      <c r="B1241" s="12"/>
    </row>
    <row r="1242" spans="1:2" x14ac:dyDescent="0.2">
      <c r="A1242" s="13"/>
      <c r="B1242" s="13"/>
    </row>
    <row r="1243" spans="1:2" x14ac:dyDescent="0.2">
      <c r="A1243" s="23"/>
      <c r="B1243" s="23"/>
    </row>
    <row r="1245" spans="1:2" x14ac:dyDescent="0.2">
      <c r="A1245" s="12"/>
      <c r="B1245" s="12"/>
    </row>
    <row r="1246" spans="1:2" x14ac:dyDescent="0.2">
      <c r="A1246" s="13"/>
      <c r="B1246" s="13"/>
    </row>
    <row r="1247" spans="1:2" x14ac:dyDescent="0.2">
      <c r="A1247" s="23"/>
      <c r="B1247" s="23"/>
    </row>
    <row r="1248" spans="1:2" x14ac:dyDescent="0.2">
      <c r="A1248" s="4"/>
      <c r="B1248" s="4"/>
    </row>
    <row r="1249" spans="1:2" x14ac:dyDescent="0.2">
      <c r="A1249" s="12"/>
      <c r="B1249" s="12"/>
    </row>
    <row r="1250" spans="1:2" x14ac:dyDescent="0.2">
      <c r="A1250" s="13"/>
      <c r="B1250" s="13"/>
    </row>
    <row r="1251" spans="1:2" x14ac:dyDescent="0.2">
      <c r="A1251" s="4"/>
      <c r="B1251" s="4"/>
    </row>
    <row r="1252" spans="1:2" x14ac:dyDescent="0.2">
      <c r="A1252" s="12"/>
      <c r="B1252" s="12"/>
    </row>
    <row r="1253" spans="1:2" x14ac:dyDescent="0.2">
      <c r="A1253" s="13"/>
      <c r="B1253" s="13"/>
    </row>
    <row r="1254" spans="1:2" x14ac:dyDescent="0.2">
      <c r="A1254" s="4"/>
      <c r="B1254" s="4"/>
    </row>
    <row r="1255" spans="1:2" x14ac:dyDescent="0.2">
      <c r="A1255" s="27"/>
      <c r="B1255" s="12"/>
    </row>
    <row r="1256" spans="1:2" x14ac:dyDescent="0.2">
      <c r="A1256" s="27"/>
      <c r="B1256" s="12"/>
    </row>
    <row r="1257" spans="1:2" x14ac:dyDescent="0.2">
      <c r="A1257" s="8"/>
      <c r="B1257" s="26"/>
    </row>
    <row r="1258" spans="1:2" x14ac:dyDescent="0.2">
      <c r="A1258" s="4"/>
      <c r="B1258" s="4"/>
    </row>
    <row r="1259" spans="1:2" x14ac:dyDescent="0.2">
      <c r="A1259" s="27"/>
      <c r="B1259" s="12"/>
    </row>
    <row r="1260" spans="1:2" x14ac:dyDescent="0.2">
      <c r="A1260" s="27"/>
      <c r="B1260" s="12"/>
    </row>
    <row r="1261" spans="1:2" x14ac:dyDescent="0.2">
      <c r="A1261" s="8"/>
      <c r="B1261" s="26"/>
    </row>
    <row r="1262" spans="1:2" x14ac:dyDescent="0.2">
      <c r="A1262" s="4"/>
      <c r="B1262" s="4"/>
    </row>
    <row r="1263" spans="1:2" x14ac:dyDescent="0.2">
      <c r="A1263" s="12"/>
      <c r="B1263" s="12"/>
    </row>
    <row r="1264" spans="1:2" x14ac:dyDescent="0.2">
      <c r="A1264" s="13"/>
      <c r="B1264" s="13"/>
    </row>
    <row r="1265" spans="1:2" x14ac:dyDescent="0.2">
      <c r="A1265" s="4"/>
      <c r="B1265" s="4"/>
    </row>
    <row r="1266" spans="1:2" x14ac:dyDescent="0.2">
      <c r="A1266" s="12"/>
      <c r="B1266" s="12"/>
    </row>
    <row r="1267" spans="1:2" x14ac:dyDescent="0.2">
      <c r="A1267" s="13"/>
      <c r="B1267" s="13"/>
    </row>
    <row r="1268" spans="1:2" x14ac:dyDescent="0.2">
      <c r="A1268" s="4"/>
      <c r="B1268" s="4"/>
    </row>
    <row r="1269" spans="1:2" x14ac:dyDescent="0.2">
      <c r="A1269" s="27"/>
      <c r="B1269" s="12"/>
    </row>
    <row r="1270" spans="1:2" x14ac:dyDescent="0.2">
      <c r="A1270" s="27"/>
      <c r="B1270" s="12"/>
    </row>
    <row r="1271" spans="1:2" x14ac:dyDescent="0.2">
      <c r="A1271" s="8"/>
      <c r="B1271" s="26"/>
    </row>
    <row r="1272" spans="1:2" x14ac:dyDescent="0.2">
      <c r="A1272" s="4"/>
      <c r="B1272" s="4"/>
    </row>
    <row r="1273" spans="1:2" x14ac:dyDescent="0.2">
      <c r="A1273" s="12"/>
      <c r="B1273" s="12"/>
    </row>
    <row r="1274" spans="1:2" x14ac:dyDescent="0.2">
      <c r="A1274" s="13"/>
      <c r="B1274" s="13"/>
    </row>
    <row r="1275" spans="1:2" x14ac:dyDescent="0.2">
      <c r="A1275" s="4"/>
      <c r="B1275" s="4"/>
    </row>
    <row r="1276" spans="1:2" x14ac:dyDescent="0.2">
      <c r="A1276" s="27"/>
      <c r="B1276" s="12"/>
    </row>
    <row r="1277" spans="1:2" x14ac:dyDescent="0.2">
      <c r="A1277" s="27"/>
      <c r="B1277" s="12"/>
    </row>
    <row r="1278" spans="1:2" x14ac:dyDescent="0.2">
      <c r="A1278" s="13"/>
      <c r="B1278" s="13"/>
    </row>
    <row r="1279" spans="1:2" x14ac:dyDescent="0.2">
      <c r="A1279" s="4"/>
      <c r="B1279" s="4"/>
    </row>
    <row r="1280" spans="1:2" x14ac:dyDescent="0.2">
      <c r="A1280" s="27"/>
      <c r="B1280" s="12"/>
    </row>
    <row r="1281" spans="1:2" x14ac:dyDescent="0.2">
      <c r="A1281" s="27"/>
      <c r="B1281" s="12"/>
    </row>
    <row r="1282" spans="1:2" x14ac:dyDescent="0.2">
      <c r="A1282" s="13"/>
      <c r="B1282" s="13"/>
    </row>
    <row r="1283" spans="1:2" x14ac:dyDescent="0.2">
      <c r="A1283" s="4"/>
      <c r="B1283" s="4"/>
    </row>
    <row r="1284" spans="1:2" x14ac:dyDescent="0.2">
      <c r="A1284" s="12"/>
      <c r="B1284" s="12"/>
    </row>
    <row r="1285" spans="1:2" x14ac:dyDescent="0.2">
      <c r="A1285" s="13"/>
      <c r="B1285" s="13"/>
    </row>
    <row r="1286" spans="1:2" x14ac:dyDescent="0.2">
      <c r="A1286" s="4"/>
      <c r="B1286" s="4"/>
    </row>
    <row r="1287" spans="1:2" x14ac:dyDescent="0.2">
      <c r="A1287" s="27"/>
      <c r="B1287" s="12"/>
    </row>
    <row r="1288" spans="1:2" x14ac:dyDescent="0.2">
      <c r="A1288" s="27"/>
      <c r="B1288" s="12"/>
    </row>
    <row r="1289" spans="1:2" x14ac:dyDescent="0.2">
      <c r="A1289" s="8"/>
      <c r="B1289" s="26"/>
    </row>
    <row r="1290" spans="1:2" x14ac:dyDescent="0.2">
      <c r="A1290" s="4"/>
      <c r="B1290" s="4"/>
    </row>
    <row r="1291" spans="1:2" x14ac:dyDescent="0.2">
      <c r="A1291" s="12"/>
      <c r="B1291" s="12"/>
    </row>
    <row r="1292" spans="1:2" x14ac:dyDescent="0.2">
      <c r="A1292" s="13"/>
      <c r="B1292" s="13"/>
    </row>
    <row r="1293" spans="1:2" x14ac:dyDescent="0.2">
      <c r="A1293" s="4"/>
      <c r="B1293" s="4"/>
    </row>
    <row r="1294" spans="1:2" x14ac:dyDescent="0.2">
      <c r="A1294" s="27"/>
      <c r="B1294" s="12"/>
    </row>
    <row r="1295" spans="1:2" x14ac:dyDescent="0.2">
      <c r="A1295" s="27"/>
      <c r="B1295" s="12"/>
    </row>
    <row r="1296" spans="1:2" x14ac:dyDescent="0.2">
      <c r="A1296" s="13"/>
      <c r="B1296" s="13"/>
    </row>
    <row r="1297" spans="1:2" x14ac:dyDescent="0.2">
      <c r="A1297" s="4"/>
      <c r="B1297" s="4"/>
    </row>
    <row r="1298" spans="1:2" x14ac:dyDescent="0.2">
      <c r="A1298" s="12"/>
      <c r="B1298" s="12"/>
    </row>
    <row r="1299" spans="1:2" x14ac:dyDescent="0.2">
      <c r="A1299" s="13"/>
      <c r="B1299" s="13"/>
    </row>
    <row r="1300" spans="1:2" x14ac:dyDescent="0.2">
      <c r="A1300" s="4"/>
      <c r="B1300" s="4"/>
    </row>
    <row r="1301" spans="1:2" x14ac:dyDescent="0.2">
      <c r="A1301" s="12"/>
      <c r="B1301" s="12"/>
    </row>
    <row r="1302" spans="1:2" x14ac:dyDescent="0.2">
      <c r="A1302" s="13"/>
      <c r="B1302" s="13"/>
    </row>
    <row r="1303" spans="1:2" x14ac:dyDescent="0.2">
      <c r="A1303" s="67"/>
      <c r="B1303" s="4"/>
    </row>
    <row r="1304" spans="1:2" x14ac:dyDescent="0.2">
      <c r="A1304" s="12"/>
      <c r="B1304" s="12"/>
    </row>
    <row r="1305" spans="1:2" x14ac:dyDescent="0.2">
      <c r="A1305" s="12"/>
      <c r="B1305" s="12"/>
    </row>
    <row r="1306" spans="1:2" x14ac:dyDescent="0.2">
      <c r="A1306" s="12"/>
      <c r="B1306" s="12"/>
    </row>
    <row r="1307" spans="1:2" x14ac:dyDescent="0.2">
      <c r="A1307" s="4"/>
      <c r="B1307" s="4"/>
    </row>
    <row r="1308" spans="1:2" x14ac:dyDescent="0.2">
      <c r="A1308" s="12"/>
      <c r="B1308" s="12"/>
    </row>
    <row r="1309" spans="1:2" x14ac:dyDescent="0.2">
      <c r="A1309" s="12"/>
      <c r="B1309" s="12"/>
    </row>
    <row r="1310" spans="1:2" x14ac:dyDescent="0.2">
      <c r="A1310" s="67"/>
      <c r="B1310" s="4"/>
    </row>
    <row r="1311" spans="1:2" x14ac:dyDescent="0.2">
      <c r="A1311" s="12"/>
      <c r="B1311" s="12"/>
    </row>
    <row r="1312" spans="1:2" x14ac:dyDescent="0.2">
      <c r="A1312" s="12"/>
      <c r="B1312" s="12"/>
    </row>
    <row r="1313" spans="1:2" x14ac:dyDescent="0.2">
      <c r="A1313" s="67"/>
      <c r="B1313" s="4"/>
    </row>
    <row r="1314" spans="1:2" x14ac:dyDescent="0.2">
      <c r="A1314" s="12"/>
      <c r="B1314" s="12"/>
    </row>
    <row r="1315" spans="1:2" x14ac:dyDescent="0.2">
      <c r="A1315" s="12"/>
      <c r="B1315" s="12"/>
    </row>
    <row r="1316" spans="1:2" x14ac:dyDescent="0.2">
      <c r="A1316" s="12"/>
      <c r="B1316" s="12"/>
    </row>
    <row r="1317" spans="1:2" x14ac:dyDescent="0.2">
      <c r="A1317" s="67"/>
      <c r="B1317" s="4"/>
    </row>
    <row r="1318" spans="1:2" x14ac:dyDescent="0.2">
      <c r="A1318" s="12"/>
      <c r="B1318" s="12"/>
    </row>
    <row r="1319" spans="1:2" x14ac:dyDescent="0.2">
      <c r="A1319" s="12"/>
      <c r="B1319" s="12"/>
    </row>
    <row r="1320" spans="1:2" x14ac:dyDescent="0.2">
      <c r="A1320" s="12"/>
      <c r="B1320" s="13"/>
    </row>
    <row r="1321" spans="1:2" x14ac:dyDescent="0.2">
      <c r="A1321" s="4"/>
      <c r="B1321" s="4"/>
    </row>
    <row r="1322" spans="1:2" x14ac:dyDescent="0.2">
      <c r="A1322" s="27"/>
      <c r="B1322" s="12"/>
    </row>
    <row r="1323" spans="1:2" x14ac:dyDescent="0.2">
      <c r="A1323" s="27"/>
      <c r="B1323" s="12"/>
    </row>
    <row r="1324" spans="1:2" x14ac:dyDescent="0.2">
      <c r="A1324" s="13"/>
      <c r="B1324" s="13"/>
    </row>
    <row r="1325" spans="1:2" x14ac:dyDescent="0.2">
      <c r="A1325" s="4"/>
      <c r="B1325" s="4"/>
    </row>
    <row r="1326" spans="1:2" x14ac:dyDescent="0.2">
      <c r="A1326" s="27"/>
      <c r="B1326" s="12"/>
    </row>
    <row r="1327" spans="1:2" x14ac:dyDescent="0.2">
      <c r="A1327" s="27"/>
      <c r="B1327" s="12"/>
    </row>
    <row r="1328" spans="1:2" x14ac:dyDescent="0.2">
      <c r="A1328" s="4"/>
      <c r="B1328" s="4"/>
    </row>
    <row r="1329" spans="1:2" x14ac:dyDescent="0.2">
      <c r="A1329" s="27"/>
      <c r="B1329" s="12"/>
    </row>
    <row r="1330" spans="1:2" x14ac:dyDescent="0.2">
      <c r="A1330" s="27"/>
      <c r="B1330" s="12"/>
    </row>
    <row r="1331" spans="1:2" x14ac:dyDescent="0.2">
      <c r="A1331" s="8"/>
      <c r="B1331" s="26"/>
    </row>
    <row r="1332" spans="1:2" x14ac:dyDescent="0.2">
      <c r="A1332" s="4"/>
      <c r="B1332" s="4"/>
    </row>
    <row r="1333" spans="1:2" x14ac:dyDescent="0.2">
      <c r="A1333" s="12"/>
      <c r="B1333" s="12"/>
    </row>
    <row r="1334" spans="1:2" x14ac:dyDescent="0.2">
      <c r="A1334" s="13"/>
      <c r="B1334" s="13"/>
    </row>
    <row r="1335" spans="1:2" x14ac:dyDescent="0.2">
      <c r="A1335" s="4"/>
      <c r="B1335" s="4"/>
    </row>
    <row r="1336" spans="1:2" x14ac:dyDescent="0.2">
      <c r="A1336" s="12"/>
      <c r="B1336" s="12"/>
    </row>
    <row r="1337" spans="1:2" x14ac:dyDescent="0.2">
      <c r="A1337" s="13"/>
      <c r="B1337" s="13"/>
    </row>
    <row r="1338" spans="1:2" x14ac:dyDescent="0.2">
      <c r="A1338" s="4"/>
      <c r="B1338" s="4"/>
    </row>
    <row r="1339" spans="1:2" x14ac:dyDescent="0.2">
      <c r="A1339" s="12"/>
      <c r="B1339" s="12"/>
    </row>
    <row r="1340" spans="1:2" x14ac:dyDescent="0.2">
      <c r="A1340" s="13"/>
      <c r="B1340" s="13"/>
    </row>
    <row r="1341" spans="1:2" x14ac:dyDescent="0.2">
      <c r="A1341" s="4"/>
      <c r="B1341" s="4"/>
    </row>
    <row r="1342" spans="1:2" x14ac:dyDescent="0.2">
      <c r="A1342" s="27"/>
      <c r="B1342" s="12"/>
    </row>
    <row r="1343" spans="1:2" x14ac:dyDescent="0.2">
      <c r="A1343" s="27"/>
      <c r="B1343" s="12"/>
    </row>
    <row r="1344" spans="1:2" x14ac:dyDescent="0.2">
      <c r="A1344" s="8"/>
      <c r="B1344" s="26"/>
    </row>
    <row r="1345" spans="1:2" x14ac:dyDescent="0.2">
      <c r="A1345" s="4"/>
      <c r="B1345" s="4"/>
    </row>
    <row r="1346" spans="1:2" x14ac:dyDescent="0.2">
      <c r="A1346" s="12"/>
      <c r="B1346" s="12"/>
    </row>
    <row r="1347" spans="1:2" x14ac:dyDescent="0.2">
      <c r="A1347" s="13"/>
      <c r="B1347" s="13"/>
    </row>
    <row r="1348" spans="1:2" x14ac:dyDescent="0.2">
      <c r="A1348" s="4"/>
      <c r="B1348" s="4"/>
    </row>
    <row r="1349" spans="1:2" x14ac:dyDescent="0.2">
      <c r="A1349" s="12"/>
      <c r="B1349" s="12"/>
    </row>
    <row r="1350" spans="1:2" x14ac:dyDescent="0.2">
      <c r="A1350" s="13"/>
      <c r="B1350" s="13"/>
    </row>
    <row r="1351" spans="1:2" x14ac:dyDescent="0.2">
      <c r="A1351" s="4"/>
      <c r="B1351" s="4"/>
    </row>
    <row r="1352" spans="1:2" x14ac:dyDescent="0.2">
      <c r="A1352" s="12"/>
      <c r="B1352" s="12"/>
    </row>
    <row r="1353" spans="1:2" x14ac:dyDescent="0.2">
      <c r="A1353" s="13"/>
      <c r="B1353" s="13"/>
    </row>
    <row r="1354" spans="1:2" x14ac:dyDescent="0.2">
      <c r="A1354" s="23"/>
      <c r="B1354" s="23"/>
    </row>
    <row r="1355" spans="1:2" x14ac:dyDescent="0.2">
      <c r="A1355" s="23"/>
      <c r="B1355" s="23"/>
    </row>
    <row r="1356" spans="1:2" x14ac:dyDescent="0.2">
      <c r="A1356" s="23"/>
      <c r="B1356" s="23"/>
    </row>
    <row r="1357" spans="1:2" x14ac:dyDescent="0.2">
      <c r="A1357" s="23"/>
      <c r="B1357" s="23"/>
    </row>
    <row r="1358" spans="1:2" x14ac:dyDescent="0.2">
      <c r="A1358" s="23"/>
      <c r="B1358" s="23"/>
    </row>
    <row r="1359" spans="1:2" x14ac:dyDescent="0.2">
      <c r="A1359" s="23"/>
      <c r="B1359" s="23"/>
    </row>
    <row r="1360" spans="1:2" x14ac:dyDescent="0.2">
      <c r="A1360" s="23"/>
      <c r="B1360" s="23"/>
    </row>
    <row r="1361" spans="1:2" x14ac:dyDescent="0.2">
      <c r="A1361" s="23"/>
      <c r="B1361" s="23"/>
    </row>
    <row r="1362" spans="1:2" x14ac:dyDescent="0.2">
      <c r="A1362" s="23"/>
      <c r="B1362" s="23"/>
    </row>
    <row r="1363" spans="1:2" x14ac:dyDescent="0.2">
      <c r="A1363" s="23"/>
      <c r="B1363" s="23"/>
    </row>
    <row r="1364" spans="1:2" x14ac:dyDescent="0.2">
      <c r="A1364" s="23"/>
      <c r="B1364" s="23"/>
    </row>
    <row r="1365" spans="1:2" x14ac:dyDescent="0.2">
      <c r="A1365" s="23"/>
      <c r="B1365" s="23"/>
    </row>
    <row r="1366" spans="1:2" x14ac:dyDescent="0.2">
      <c r="A1366" s="23"/>
      <c r="B1366" s="23"/>
    </row>
    <row r="1367" spans="1:2" x14ac:dyDescent="0.2">
      <c r="A1367" s="23"/>
      <c r="B1367" s="23"/>
    </row>
    <row r="1368" spans="1:2" x14ac:dyDescent="0.2">
      <c r="A1368" s="23"/>
      <c r="B1368" s="23"/>
    </row>
    <row r="1369" spans="1:2" x14ac:dyDescent="0.2">
      <c r="A1369" s="23"/>
      <c r="B1369" s="23"/>
    </row>
    <row r="1370" spans="1:2" x14ac:dyDescent="0.2">
      <c r="A1370" s="23"/>
      <c r="B1370" s="23"/>
    </row>
    <row r="1371" spans="1:2" x14ac:dyDescent="0.2">
      <c r="A1371" s="23"/>
      <c r="B1371" s="23"/>
    </row>
    <row r="1372" spans="1:2" x14ac:dyDescent="0.2">
      <c r="A1372" s="23"/>
      <c r="B1372" s="23"/>
    </row>
    <row r="1373" spans="1:2" x14ac:dyDescent="0.2">
      <c r="A1373" s="23"/>
      <c r="B1373" s="23"/>
    </row>
    <row r="1374" spans="1:2" x14ac:dyDescent="0.2">
      <c r="A1374" s="23"/>
      <c r="B1374" s="23"/>
    </row>
    <row r="1375" spans="1:2" x14ac:dyDescent="0.2">
      <c r="A1375" s="23"/>
      <c r="B1375" s="23"/>
    </row>
    <row r="1376" spans="1:2" x14ac:dyDescent="0.2">
      <c r="A1376" s="23"/>
      <c r="B1376" s="23"/>
    </row>
    <row r="1377" spans="1:2" x14ac:dyDescent="0.2">
      <c r="A1377" s="23"/>
      <c r="B1377" s="23"/>
    </row>
    <row r="1378" spans="1:2" x14ac:dyDescent="0.2">
      <c r="A1378" s="23"/>
      <c r="B1378" s="23"/>
    </row>
    <row r="1379" spans="1:2" x14ac:dyDescent="0.2">
      <c r="A1379" s="4"/>
      <c r="B1379" s="4"/>
    </row>
    <row r="1380" spans="1:2" x14ac:dyDescent="0.2">
      <c r="A1380" s="12"/>
      <c r="B1380" s="12"/>
    </row>
    <row r="1381" spans="1:2" x14ac:dyDescent="0.2">
      <c r="A1381" s="13"/>
      <c r="B1381" s="13"/>
    </row>
    <row r="1382" spans="1:2" x14ac:dyDescent="0.2">
      <c r="A1382" s="23"/>
      <c r="B1382" s="23"/>
    </row>
    <row r="1383" spans="1:2" x14ac:dyDescent="0.2">
      <c r="A1383" s="4"/>
      <c r="B1383" s="4"/>
    </row>
    <row r="1384" spans="1:2" x14ac:dyDescent="0.2">
      <c r="A1384" s="12"/>
      <c r="B1384" s="12"/>
    </row>
    <row r="1385" spans="1:2" x14ac:dyDescent="0.2">
      <c r="A1385" s="13"/>
      <c r="B1385" s="13"/>
    </row>
    <row r="1386" spans="1:2" x14ac:dyDescent="0.2">
      <c r="A1386" s="23"/>
      <c r="B1386" s="23"/>
    </row>
    <row r="1387" spans="1:2" x14ac:dyDescent="0.2">
      <c r="A1387" s="4"/>
      <c r="B1387" s="4"/>
    </row>
    <row r="1388" spans="1:2" x14ac:dyDescent="0.2">
      <c r="A1388" s="4"/>
      <c r="B1388" s="4"/>
    </row>
    <row r="1389" spans="1:2" x14ac:dyDescent="0.2">
      <c r="A1389" s="12"/>
      <c r="B1389" s="12"/>
    </row>
    <row r="1390" spans="1:2" x14ac:dyDescent="0.2">
      <c r="A1390" s="12"/>
      <c r="B1390" s="12"/>
    </row>
    <row r="1391" spans="1:2" x14ac:dyDescent="0.2">
      <c r="A1391" s="13"/>
      <c r="B1391" s="13"/>
    </row>
    <row r="1393" spans="1:2" x14ac:dyDescent="0.2">
      <c r="A1393" s="12"/>
      <c r="B1393" s="12"/>
    </row>
    <row r="1394" spans="1:2" x14ac:dyDescent="0.2">
      <c r="A1394" s="13"/>
      <c r="B1394" s="13"/>
    </row>
    <row r="1395" spans="1:2" x14ac:dyDescent="0.2">
      <c r="A1395" s="4"/>
      <c r="B1395" s="4"/>
    </row>
    <row r="1396" spans="1:2" x14ac:dyDescent="0.2">
      <c r="A1396" s="12"/>
      <c r="B1396" s="12"/>
    </row>
    <row r="1397" spans="1:2" x14ac:dyDescent="0.2">
      <c r="A1397" s="13"/>
      <c r="B1397" s="13"/>
    </row>
    <row r="1398" spans="1:2" x14ac:dyDescent="0.2">
      <c r="A1398" s="23"/>
      <c r="B1398" s="23"/>
    </row>
    <row r="1399" spans="1:2" x14ac:dyDescent="0.2">
      <c r="A1399" s="4"/>
      <c r="B1399" s="4"/>
    </row>
    <row r="1400" spans="1:2" x14ac:dyDescent="0.2">
      <c r="A1400" s="27"/>
      <c r="B1400" s="12"/>
    </row>
    <row r="1401" spans="1:2" x14ac:dyDescent="0.2">
      <c r="A1401" s="27"/>
      <c r="B1401" s="12"/>
    </row>
    <row r="1402" spans="1:2" x14ac:dyDescent="0.2">
      <c r="A1402" s="8"/>
      <c r="B1402" s="26"/>
    </row>
    <row r="1403" spans="1:2" x14ac:dyDescent="0.2">
      <c r="A1403" s="4"/>
      <c r="B1403" s="4"/>
    </row>
    <row r="1404" spans="1:2" x14ac:dyDescent="0.2">
      <c r="A1404" s="12"/>
      <c r="B1404" s="12"/>
    </row>
    <row r="1405" spans="1:2" x14ac:dyDescent="0.2">
      <c r="A1405" s="13"/>
      <c r="B1405" s="13"/>
    </row>
    <row r="1406" spans="1:2" x14ac:dyDescent="0.2">
      <c r="A1406" s="4"/>
      <c r="B1406" s="4"/>
    </row>
    <row r="1407" spans="1:2" x14ac:dyDescent="0.2">
      <c r="A1407" s="27"/>
      <c r="B1407" s="12"/>
    </row>
    <row r="1408" spans="1:2" x14ac:dyDescent="0.2">
      <c r="A1408" s="27"/>
      <c r="B1408" s="12"/>
    </row>
    <row r="1409" spans="1:2" x14ac:dyDescent="0.2">
      <c r="A1409" s="8"/>
      <c r="B1409" s="26"/>
    </row>
    <row r="1410" spans="1:2" x14ac:dyDescent="0.2">
      <c r="A1410" s="4"/>
      <c r="B1410" s="4"/>
    </row>
    <row r="1411" spans="1:2" x14ac:dyDescent="0.2">
      <c r="A1411" s="27"/>
      <c r="B1411" s="12"/>
    </row>
    <row r="1412" spans="1:2" x14ac:dyDescent="0.2">
      <c r="A1412" s="27"/>
      <c r="B1412" s="12"/>
    </row>
    <row r="1413" spans="1:2" x14ac:dyDescent="0.2">
      <c r="A1413" s="8"/>
      <c r="B1413" s="26"/>
    </row>
    <row r="1414" spans="1:2" x14ac:dyDescent="0.2">
      <c r="A1414" s="4"/>
      <c r="B1414" s="4"/>
    </row>
    <row r="1415" spans="1:2" x14ac:dyDescent="0.2">
      <c r="A1415" s="27"/>
      <c r="B1415" s="12"/>
    </row>
    <row r="1416" spans="1:2" x14ac:dyDescent="0.2">
      <c r="A1416" s="27"/>
      <c r="B1416" s="12"/>
    </row>
    <row r="1417" spans="1:2" x14ac:dyDescent="0.2">
      <c r="A1417" s="8"/>
      <c r="B1417" s="26"/>
    </row>
    <row r="1418" spans="1:2" x14ac:dyDescent="0.2">
      <c r="A1418" s="4"/>
      <c r="B1418" s="4"/>
    </row>
    <row r="1419" spans="1:2" x14ac:dyDescent="0.2">
      <c r="A1419" s="12"/>
      <c r="B1419" s="12"/>
    </row>
    <row r="1420" spans="1:2" x14ac:dyDescent="0.2">
      <c r="A1420" s="13"/>
      <c r="B1420" s="13"/>
    </row>
    <row r="1421" spans="1:2" x14ac:dyDescent="0.2">
      <c r="A1421" s="4"/>
      <c r="B1421" s="4"/>
    </row>
    <row r="1422" spans="1:2" x14ac:dyDescent="0.2">
      <c r="A1422" s="12"/>
      <c r="B1422" s="12"/>
    </row>
    <row r="1423" spans="1:2" x14ac:dyDescent="0.2">
      <c r="A1423" s="13"/>
      <c r="B1423" s="13"/>
    </row>
    <row r="1424" spans="1:2" x14ac:dyDescent="0.2">
      <c r="A1424" s="4"/>
      <c r="B1424" s="4"/>
    </row>
    <row r="1425" spans="1:2" x14ac:dyDescent="0.2">
      <c r="A1425" s="12"/>
      <c r="B1425" s="12"/>
    </row>
    <row r="1426" spans="1:2" x14ac:dyDescent="0.2">
      <c r="A1426" s="13"/>
      <c r="B1426" s="13"/>
    </row>
    <row r="1427" spans="1:2" x14ac:dyDescent="0.2">
      <c r="A1427" s="4"/>
      <c r="B1427" s="4"/>
    </row>
    <row r="1428" spans="1:2" x14ac:dyDescent="0.2">
      <c r="A1428" s="27"/>
      <c r="B1428" s="12"/>
    </row>
    <row r="1429" spans="1:2" x14ac:dyDescent="0.2">
      <c r="A1429" s="27"/>
      <c r="B1429" s="12"/>
    </row>
    <row r="1430" spans="1:2" x14ac:dyDescent="0.2">
      <c r="A1430" s="8"/>
      <c r="B1430" s="26"/>
    </row>
    <row r="1431" spans="1:2" x14ac:dyDescent="0.2">
      <c r="A1431" s="4"/>
      <c r="B1431" s="4"/>
    </row>
    <row r="1432" spans="1:2" x14ac:dyDescent="0.2">
      <c r="A1432" s="27"/>
      <c r="B1432" s="12"/>
    </row>
    <row r="1433" spans="1:2" x14ac:dyDescent="0.2">
      <c r="A1433" s="27"/>
      <c r="B1433" s="12"/>
    </row>
    <row r="1434" spans="1:2" x14ac:dyDescent="0.2">
      <c r="A1434" s="8"/>
      <c r="B1434" s="26"/>
    </row>
    <row r="1435" spans="1:2" x14ac:dyDescent="0.2">
      <c r="A1435" s="4"/>
      <c r="B1435" s="4"/>
    </row>
    <row r="1436" spans="1:2" x14ac:dyDescent="0.2">
      <c r="A1436" s="12"/>
      <c r="B1436" s="12"/>
    </row>
    <row r="1437" spans="1:2" x14ac:dyDescent="0.2">
      <c r="A1437" s="13"/>
      <c r="B1437" s="13"/>
    </row>
    <row r="1438" spans="1:2" x14ac:dyDescent="0.2">
      <c r="A1438" s="4"/>
      <c r="B1438" s="4"/>
    </row>
    <row r="1439" spans="1:2" x14ac:dyDescent="0.2">
      <c r="A1439" s="12"/>
      <c r="B1439" s="12"/>
    </row>
    <row r="1440" spans="1:2" x14ac:dyDescent="0.2">
      <c r="A1440" s="13"/>
      <c r="B1440" s="13"/>
    </row>
    <row r="1441" spans="1:2" x14ac:dyDescent="0.2">
      <c r="A1441" s="4"/>
      <c r="B1441" s="4"/>
    </row>
    <row r="1442" spans="1:2" x14ac:dyDescent="0.2">
      <c r="A1442" s="12"/>
      <c r="B1442" s="12"/>
    </row>
    <row r="1443" spans="1:2" x14ac:dyDescent="0.2">
      <c r="A1443" s="13"/>
      <c r="B1443" s="13"/>
    </row>
    <row r="1444" spans="1:2" x14ac:dyDescent="0.2">
      <c r="A1444" s="4"/>
      <c r="B1444" s="4"/>
    </row>
    <row r="1445" spans="1:2" x14ac:dyDescent="0.2">
      <c r="A1445" s="12"/>
      <c r="B1445" s="12"/>
    </row>
    <row r="1446" spans="1:2" x14ac:dyDescent="0.2">
      <c r="A1446" s="13"/>
      <c r="B1446" s="13"/>
    </row>
    <row r="1447" spans="1:2" x14ac:dyDescent="0.2">
      <c r="A1447" s="4"/>
      <c r="B1447" s="4"/>
    </row>
    <row r="1448" spans="1:2" x14ac:dyDescent="0.2">
      <c r="A1448" s="12"/>
      <c r="B1448" s="12"/>
    </row>
    <row r="1449" spans="1:2" x14ac:dyDescent="0.2">
      <c r="A1449" s="13"/>
      <c r="B1449" s="13"/>
    </row>
    <row r="1450" spans="1:2" x14ac:dyDescent="0.2">
      <c r="A1450" s="4"/>
      <c r="B1450" s="4"/>
    </row>
    <row r="1451" spans="1:2" x14ac:dyDescent="0.2">
      <c r="A1451" s="12"/>
      <c r="B1451" s="12"/>
    </row>
    <row r="1452" spans="1:2" x14ac:dyDescent="0.2">
      <c r="A1452" s="13"/>
      <c r="B1452" s="13"/>
    </row>
    <row r="1453" spans="1:2" x14ac:dyDescent="0.2">
      <c r="A1453" s="23"/>
      <c r="B1453" s="23"/>
    </row>
    <row r="1454" spans="1:2" x14ac:dyDescent="0.2">
      <c r="A1454" s="23"/>
      <c r="B1454" s="23"/>
    </row>
    <row r="1455" spans="1:2" x14ac:dyDescent="0.2">
      <c r="A1455" s="23"/>
      <c r="B1455" s="23"/>
    </row>
    <row r="1456" spans="1:2" x14ac:dyDescent="0.2">
      <c r="A1456" s="23"/>
      <c r="B1456" s="23"/>
    </row>
    <row r="1457" spans="1:2" x14ac:dyDescent="0.2">
      <c r="A1457" s="23"/>
      <c r="B1457" s="23"/>
    </row>
    <row r="1458" spans="1:2" x14ac:dyDescent="0.2">
      <c r="A1458" s="23"/>
      <c r="B1458" s="23"/>
    </row>
    <row r="1459" spans="1:2" x14ac:dyDescent="0.2">
      <c r="A1459" s="23"/>
      <c r="B1459" s="23"/>
    </row>
    <row r="1460" spans="1:2" x14ac:dyDescent="0.2">
      <c r="A1460" s="23"/>
      <c r="B1460" s="23"/>
    </row>
    <row r="1461" spans="1:2" x14ac:dyDescent="0.2">
      <c r="A1461" s="23"/>
      <c r="B1461" s="23"/>
    </row>
    <row r="1462" spans="1:2" x14ac:dyDescent="0.2">
      <c r="A1462" s="23"/>
      <c r="B1462" s="23"/>
    </row>
    <row r="1463" spans="1:2" x14ac:dyDescent="0.2">
      <c r="A1463" s="23"/>
      <c r="B1463" s="23"/>
    </row>
    <row r="1464" spans="1:2" x14ac:dyDescent="0.2">
      <c r="A1464" s="23"/>
      <c r="B1464" s="23"/>
    </row>
    <row r="1465" spans="1:2" x14ac:dyDescent="0.2">
      <c r="A1465" s="23"/>
      <c r="B1465" s="23"/>
    </row>
    <row r="1466" spans="1:2" x14ac:dyDescent="0.2">
      <c r="A1466" s="23"/>
      <c r="B1466" s="23"/>
    </row>
    <row r="1467" spans="1:2" x14ac:dyDescent="0.2">
      <c r="A1467" s="23"/>
      <c r="B1467" s="23"/>
    </row>
    <row r="1468" spans="1:2" x14ac:dyDescent="0.2">
      <c r="A1468" s="23"/>
      <c r="B1468" s="23"/>
    </row>
    <row r="1469" spans="1:2" x14ac:dyDescent="0.2">
      <c r="A1469" s="23"/>
      <c r="B1469" s="23"/>
    </row>
    <row r="1470" spans="1:2" x14ac:dyDescent="0.2">
      <c r="A1470" s="23"/>
      <c r="B1470" s="23"/>
    </row>
    <row r="1471" spans="1:2" x14ac:dyDescent="0.2">
      <c r="A1471" s="23"/>
      <c r="B1471" s="23"/>
    </row>
    <row r="1472" spans="1:2" x14ac:dyDescent="0.2">
      <c r="A1472" s="23"/>
      <c r="B1472" s="23"/>
    </row>
    <row r="1473" spans="1:2" x14ac:dyDescent="0.2">
      <c r="A1473" s="23"/>
      <c r="B1473" s="23"/>
    </row>
    <row r="1474" spans="1:2" x14ac:dyDescent="0.2">
      <c r="A1474" s="23"/>
      <c r="B1474" s="23"/>
    </row>
    <row r="1475" spans="1:2" x14ac:dyDescent="0.2">
      <c r="A1475" s="23"/>
      <c r="B1475" s="23"/>
    </row>
    <row r="1476" spans="1:2" x14ac:dyDescent="0.2">
      <c r="A1476" s="23"/>
      <c r="B1476" s="23"/>
    </row>
    <row r="1477" spans="1:2" x14ac:dyDescent="0.2">
      <c r="A1477" s="4"/>
    </row>
    <row r="1478" spans="1:2" x14ac:dyDescent="0.2">
      <c r="A1478" s="27"/>
      <c r="B1478" s="35"/>
    </row>
    <row r="1479" spans="1:2" x14ac:dyDescent="0.2">
      <c r="A1479" s="27"/>
      <c r="B1479" s="35"/>
    </row>
    <row r="1480" spans="1:2" x14ac:dyDescent="0.2">
      <c r="A1480" s="28"/>
      <c r="B1480" s="36"/>
    </row>
    <row r="1481" spans="1:2" x14ac:dyDescent="0.2">
      <c r="A1481" s="4"/>
    </row>
    <row r="1482" spans="1:2" x14ac:dyDescent="0.2">
      <c r="A1482" s="27"/>
      <c r="B1482" s="35"/>
    </row>
    <row r="1483" spans="1:2" x14ac:dyDescent="0.2">
      <c r="A1483" s="27"/>
      <c r="B1483" s="35"/>
    </row>
    <row r="1484" spans="1:2" x14ac:dyDescent="0.2">
      <c r="A1484" s="28"/>
      <c r="B1484" s="36"/>
    </row>
    <row r="1485" spans="1:2" x14ac:dyDescent="0.2">
      <c r="A1485" s="4"/>
    </row>
    <row r="1486" spans="1:2" x14ac:dyDescent="0.2">
      <c r="A1486" s="27"/>
      <c r="B1486" s="6"/>
    </row>
    <row r="1487" spans="1:2" x14ac:dyDescent="0.2">
      <c r="A1487" s="28"/>
      <c r="B1487" s="8"/>
    </row>
    <row r="1488" spans="1:2" x14ac:dyDescent="0.2">
      <c r="A1488" s="4"/>
    </row>
    <row r="1489" spans="1:2" x14ac:dyDescent="0.2">
      <c r="A1489" s="27"/>
      <c r="B1489" s="6"/>
    </row>
    <row r="1490" spans="1:2" x14ac:dyDescent="0.2">
      <c r="A1490" s="28"/>
      <c r="B1490" s="8"/>
    </row>
    <row r="1491" spans="1:2" x14ac:dyDescent="0.2">
      <c r="A1491" s="4"/>
    </row>
    <row r="1492" spans="1:2" x14ac:dyDescent="0.2">
      <c r="A1492" s="27"/>
      <c r="B1492" s="35"/>
    </row>
    <row r="1493" spans="1:2" x14ac:dyDescent="0.2">
      <c r="A1493" s="27"/>
      <c r="B1493" s="35"/>
    </row>
    <row r="1494" spans="1:2" x14ac:dyDescent="0.2">
      <c r="A1494" s="27"/>
      <c r="B1494" s="35"/>
    </row>
    <row r="1495" spans="1:2" x14ac:dyDescent="0.2">
      <c r="A1495" s="4"/>
      <c r="B1495" s="4"/>
    </row>
    <row r="1496" spans="1:2" x14ac:dyDescent="0.2">
      <c r="A1496" s="27"/>
      <c r="B1496" s="6"/>
    </row>
    <row r="1497" spans="1:2" x14ac:dyDescent="0.2">
      <c r="A1497" s="27"/>
      <c r="B1497" s="6"/>
    </row>
    <row r="1498" spans="1:2" x14ac:dyDescent="0.2">
      <c r="A1498" s="13"/>
      <c r="B1498" s="13"/>
    </row>
    <row r="1500" spans="1:2" x14ac:dyDescent="0.2">
      <c r="A1500" s="27"/>
      <c r="B1500" s="6"/>
    </row>
    <row r="1501" spans="1:2" x14ac:dyDescent="0.2">
      <c r="A1501" s="28"/>
      <c r="B1501" s="8"/>
    </row>
    <row r="1502" spans="1:2" x14ac:dyDescent="0.2">
      <c r="A1502" s="23"/>
      <c r="B1502" s="23"/>
    </row>
    <row r="1504" spans="1:2" x14ac:dyDescent="0.2">
      <c r="A1504" s="27"/>
      <c r="B1504" s="6"/>
    </row>
    <row r="1505" spans="1:2" x14ac:dyDescent="0.2">
      <c r="A1505" s="28"/>
      <c r="B1505" s="8"/>
    </row>
    <row r="1506" spans="1:2" x14ac:dyDescent="0.2">
      <c r="A1506" s="4"/>
      <c r="B1506" s="4"/>
    </row>
    <row r="1507" spans="1:2" x14ac:dyDescent="0.2">
      <c r="A1507" s="27"/>
      <c r="B1507" s="12"/>
    </row>
    <row r="1508" spans="1:2" x14ac:dyDescent="0.2">
      <c r="A1508" s="27"/>
      <c r="B1508" s="12"/>
    </row>
    <row r="1509" spans="1:2" x14ac:dyDescent="0.2">
      <c r="A1509" s="8"/>
      <c r="B1509" s="26"/>
    </row>
    <row r="1510" spans="1:2" x14ac:dyDescent="0.2">
      <c r="A1510" s="4"/>
    </row>
    <row r="1511" spans="1:2" x14ac:dyDescent="0.2">
      <c r="A1511" s="27"/>
      <c r="B1511" s="35"/>
    </row>
    <row r="1512" spans="1:2" x14ac:dyDescent="0.2">
      <c r="A1512" s="27"/>
      <c r="B1512" s="35"/>
    </row>
    <row r="1513" spans="1:2" x14ac:dyDescent="0.2">
      <c r="A1513" s="28"/>
      <c r="B1513" s="36"/>
    </row>
    <row r="1514" spans="1:2" x14ac:dyDescent="0.2">
      <c r="A1514" s="23"/>
      <c r="B1514" s="23"/>
    </row>
    <row r="1515" spans="1:2" x14ac:dyDescent="0.2">
      <c r="A1515" s="23"/>
      <c r="B1515" s="23"/>
    </row>
    <row r="1516" spans="1:2" x14ac:dyDescent="0.2">
      <c r="A1516" s="4"/>
    </row>
    <row r="1517" spans="1:2" x14ac:dyDescent="0.2">
      <c r="A1517" s="27"/>
      <c r="B1517" s="6"/>
    </row>
    <row r="1518" spans="1:2" x14ac:dyDescent="0.2">
      <c r="A1518" s="28"/>
      <c r="B1518" s="8"/>
    </row>
    <row r="1519" spans="1:2" x14ac:dyDescent="0.2">
      <c r="A1519" s="4"/>
    </row>
    <row r="1520" spans="1:2" x14ac:dyDescent="0.2">
      <c r="A1520" s="27"/>
      <c r="B1520" s="35"/>
    </row>
    <row r="1521" spans="1:2" x14ac:dyDescent="0.2">
      <c r="A1521" s="27"/>
      <c r="B1521" s="35"/>
    </row>
    <row r="1522" spans="1:2" x14ac:dyDescent="0.2">
      <c r="A1522" s="28"/>
      <c r="B1522" s="36"/>
    </row>
    <row r="1523" spans="1:2" x14ac:dyDescent="0.2">
      <c r="A1523" s="4"/>
    </row>
    <row r="1524" spans="1:2" x14ac:dyDescent="0.2">
      <c r="A1524" s="27"/>
      <c r="B1524" s="35"/>
    </row>
    <row r="1525" spans="1:2" x14ac:dyDescent="0.2">
      <c r="A1525" s="27"/>
      <c r="B1525" s="35"/>
    </row>
    <row r="1526" spans="1:2" x14ac:dyDescent="0.2">
      <c r="A1526" s="28"/>
      <c r="B1526" s="36"/>
    </row>
    <row r="1527" spans="1:2" x14ac:dyDescent="0.2">
      <c r="A1527" s="4"/>
    </row>
    <row r="1528" spans="1:2" x14ac:dyDescent="0.2">
      <c r="A1528" s="27"/>
      <c r="B1528" s="35"/>
    </row>
    <row r="1529" spans="1:2" x14ac:dyDescent="0.2">
      <c r="A1529" s="27"/>
      <c r="B1529" s="35"/>
    </row>
    <row r="1530" spans="1:2" x14ac:dyDescent="0.2">
      <c r="A1530" s="28"/>
      <c r="B1530" s="36"/>
    </row>
    <row r="1531" spans="1:2" x14ac:dyDescent="0.2">
      <c r="A1531" s="4"/>
      <c r="B1531" s="4"/>
    </row>
    <row r="1532" spans="1:2" x14ac:dyDescent="0.2">
      <c r="A1532" s="27"/>
      <c r="B1532" s="12"/>
    </row>
    <row r="1533" spans="1:2" x14ac:dyDescent="0.2">
      <c r="A1533" s="27"/>
      <c r="B1533" s="12"/>
    </row>
    <row r="1534" spans="1:2" x14ac:dyDescent="0.2">
      <c r="A1534" s="8"/>
      <c r="B1534" s="26"/>
    </row>
    <row r="1535" spans="1:2" x14ac:dyDescent="0.2">
      <c r="A1535" s="4"/>
    </row>
    <row r="1536" spans="1:2" x14ac:dyDescent="0.2">
      <c r="A1536" s="27"/>
      <c r="B1536" s="6"/>
    </row>
    <row r="1537" spans="1:2" x14ac:dyDescent="0.2">
      <c r="A1537" s="28"/>
      <c r="B1537" s="8"/>
    </row>
    <row r="1538" spans="1:2" x14ac:dyDescent="0.2">
      <c r="A1538" s="4"/>
    </row>
    <row r="1539" spans="1:2" x14ac:dyDescent="0.2">
      <c r="A1539" s="27"/>
      <c r="B1539" s="6"/>
    </row>
    <row r="1540" spans="1:2" x14ac:dyDescent="0.2">
      <c r="A1540" s="28"/>
      <c r="B154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2016 FSG</vt:lpstr>
      <vt:lpstr>Deletions</vt:lpstr>
      <vt:lpstr>'2016 FSG'!Print_Area</vt:lpstr>
      <vt:lpstr>'2016 FSG'!Print_Titles</vt:lpstr>
    </vt:vector>
  </TitlesOfParts>
  <Company>FTD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Merri</dc:creator>
  <cp:lastModifiedBy>James, Merri</cp:lastModifiedBy>
  <cp:lastPrinted>2013-05-10T19:38:19Z</cp:lastPrinted>
  <dcterms:created xsi:type="dcterms:W3CDTF">2007-11-08T23:29:57Z</dcterms:created>
  <dcterms:modified xsi:type="dcterms:W3CDTF">2017-04-19T16:51:16Z</dcterms:modified>
</cp:coreProperties>
</file>